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chavez\Documents\2019\SIPOT\3er Trimestre\Archivos\21b\"/>
    </mc:Choice>
  </mc:AlternateContent>
  <bookViews>
    <workbookView xWindow="0" yWindow="0" windowWidth="25125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0" i="1" l="1"/>
  <c r="U248" i="1"/>
  <c r="U242" i="1"/>
  <c r="R240" i="1"/>
  <c r="U237" i="1"/>
  <c r="U225" i="1"/>
  <c r="T195" i="1"/>
  <c r="U186" i="1"/>
  <c r="T182" i="1"/>
  <c r="U178" i="1"/>
  <c r="S172" i="1"/>
  <c r="P169" i="1"/>
  <c r="U152" i="1"/>
  <c r="R148" i="1"/>
  <c r="S144" i="1"/>
  <c r="T141" i="1"/>
  <c r="U140" i="1"/>
  <c r="T132" i="1"/>
  <c r="T127" i="1"/>
  <c r="T21" i="1"/>
</calcChain>
</file>

<file path=xl/sharedStrings.xml><?xml version="1.0" encoding="utf-8"?>
<sst xmlns="http://schemas.openxmlformats.org/spreadsheetml/2006/main" count="546" uniqueCount="50">
  <si>
    <t>SISTEMA INTEGRAL DE INFORMACIÓN DE LOS INGRESOS Y GASTO PÚBLICO</t>
  </si>
  <si>
    <t>Análisis Programático Funcional, Ejercido - Apartir de 2012</t>
  </si>
  <si>
    <t>DATOS DEL INFORMANTE</t>
  </si>
  <si>
    <t>DATOS DEL REPORTE</t>
  </si>
  <si>
    <t>FECHAS DE ENVÍO</t>
  </si>
  <si>
    <t>Clave de la Entidad: 338228</t>
  </si>
  <si>
    <t>Ejercicio Fiscal: 2019</t>
  </si>
  <si>
    <t>316  Version: 1 Envio: 10/10/2019 03:41:34 PM</t>
  </si>
  <si>
    <t>Nombre de la Entidad: CIATEC, A.C.</t>
  </si>
  <si>
    <t>Periodo: 9</t>
  </si>
  <si>
    <t>Clasificación Información:  Pública</t>
  </si>
  <si>
    <t/>
  </si>
  <si>
    <t>Periodicidad: Mensual</t>
  </si>
  <si>
    <t>Fecha de Consulta:  11/10/2019</t>
  </si>
  <si>
    <t>Hora de Consulta:  11:56:44 AM</t>
  </si>
  <si>
    <t>FINALIDAD</t>
  </si>
  <si>
    <t>FUNCION</t>
  </si>
  <si>
    <t>SUBFUNCION</t>
  </si>
  <si>
    <t>REASIGNACION</t>
  </si>
  <si>
    <t>ACTIVIDAD_INST</t>
  </si>
  <si>
    <t>MODALIDAD</t>
  </si>
  <si>
    <t>PROGRAMA</t>
  </si>
  <si>
    <t>PARTIDA</t>
  </si>
  <si>
    <t>TIPO_GASTO</t>
  </si>
  <si>
    <t>FUENTE_FINAN</t>
  </si>
  <si>
    <t>ENTIDAD_FED</t>
  </si>
  <si>
    <t>CLAVE_CARTERA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</si>
  <si>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</si>
  <si>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</si>
  <si>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</si>
  <si>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</si>
  <si>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</si>
  <si>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</si>
  <si>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</si>
  <si>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</si>
  <si>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</si>
  <si>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</si>
  <si>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</si>
  <si>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</si>
  <si>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CP IMPORTE PAGADO ANUAL</t>
  </si>
  <si>
    <t>PAS PEND DE PAGO DE REC FIS</t>
  </si>
  <si>
    <t>O</t>
  </si>
  <si>
    <t>GUANAJUATO</t>
  </si>
  <si>
    <t>CHIHUAHUA</t>
  </si>
  <si>
    <t>M</t>
  </si>
  <si>
    <t>CIUDAD DE MÉXICO</t>
  </si>
  <si>
    <t>E</t>
  </si>
  <si>
    <t>W</t>
  </si>
  <si>
    <t>Observaciones:</t>
  </si>
  <si>
    <t>Responsable de la Información: LUZ DALILA GAYTAN GUTIERREZ
Puesto: SUBDIRECTORA DE FINANZAS
Teléfono: 014777100011   Ext.: 12100
Correo Electrónico: lgaytan@ciatec.mx
La información que se presenta en este formato ha sido revisada por el (los) servidor(es) público(s) responsables de su elaboración o consolidación, por lo que la autenticidad y veracidad de las cifras queda bajo su responsabilidad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</si>
</sst>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4"/>
      <color rgb="FF000000"/>
      <name val="Geneva, Arial, Helvetica, sans-"/>
    </font>
    <font>
      <sz val="10"/>
      <name val="Arial"/>
    </font>
    <font>
      <b/>
      <sz val="12"/>
      <color rgb="FF000000"/>
      <name val="Geneva, Arial, Helvetica, sans-"/>
    </font>
    <font>
      <b/>
      <sz val="10"/>
      <color rgb="FF000000"/>
      <name val="Geneva, Arial, Helvetica, sans-"/>
    </font>
    <font>
      <sz val="10"/>
      <color rgb="FF000000"/>
      <name val="Geneva, Arial, Helvetica, sans-"/>
    </font>
    <font>
      <b/>
      <sz val="8"/>
      <color rgb="FF000000"/>
      <name val="Geneva, Arial, Helvetica, sans-"/>
    </font>
    <font>
      <sz val="8"/>
      <color rgb="FF000000"/>
      <name val="Geneva, Arial, Helvetica, sans-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9999"/>
        <bgColor rgb="FFFFFFFF"/>
      </patternFill>
    </fill>
    <fill>
      <patternFill patternType="solid">
        <fgColor rgb="FF9FD6D3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/>
    <xf numFmtId="1" fontId="7" fillId="2" borderId="0" xfId="0" applyNumberFormat="1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2"/>
  <sheetViews>
    <sheetView tabSelected="1" topLeftCell="G1" workbookViewId="0">
      <selection activeCell="AA241" sqref="AA241"/>
    </sheetView>
  </sheetViews>
  <sheetFormatPr baseColWidth="10" defaultRowHeight="12.75"/>
  <cols>
    <col min="1" max="26" width="11.42578125" style="1"/>
    <col min="27" max="27" width="13.7109375" style="1" bestFit="1" customWidth="1"/>
    <col min="28" max="282" width="11.42578125" style="1"/>
    <col min="283" max="283" width="13.7109375" style="1" bestFit="1" customWidth="1"/>
    <col min="284" max="538" width="11.42578125" style="1"/>
    <col min="539" max="539" width="13.7109375" style="1" bestFit="1" customWidth="1"/>
    <col min="540" max="794" width="11.42578125" style="1"/>
    <col min="795" max="795" width="13.7109375" style="1" bestFit="1" customWidth="1"/>
    <col min="796" max="1050" width="11.42578125" style="1"/>
    <col min="1051" max="1051" width="13.7109375" style="1" bestFit="1" customWidth="1"/>
    <col min="1052" max="1306" width="11.42578125" style="1"/>
    <col min="1307" max="1307" width="13.7109375" style="1" bestFit="1" customWidth="1"/>
    <col min="1308" max="1562" width="11.42578125" style="1"/>
    <col min="1563" max="1563" width="13.7109375" style="1" bestFit="1" customWidth="1"/>
    <col min="1564" max="1818" width="11.42578125" style="1"/>
    <col min="1819" max="1819" width="13.7109375" style="1" bestFit="1" customWidth="1"/>
    <col min="1820" max="2074" width="11.42578125" style="1"/>
    <col min="2075" max="2075" width="13.7109375" style="1" bestFit="1" customWidth="1"/>
    <col min="2076" max="2330" width="11.42578125" style="1"/>
    <col min="2331" max="2331" width="13.7109375" style="1" bestFit="1" customWidth="1"/>
    <col min="2332" max="2586" width="11.42578125" style="1"/>
    <col min="2587" max="2587" width="13.7109375" style="1" bestFit="1" customWidth="1"/>
    <col min="2588" max="2842" width="11.42578125" style="1"/>
    <col min="2843" max="2843" width="13.7109375" style="1" bestFit="1" customWidth="1"/>
    <col min="2844" max="3098" width="11.42578125" style="1"/>
    <col min="3099" max="3099" width="13.7109375" style="1" bestFit="1" customWidth="1"/>
    <col min="3100" max="3354" width="11.42578125" style="1"/>
    <col min="3355" max="3355" width="13.7109375" style="1" bestFit="1" customWidth="1"/>
    <col min="3356" max="3610" width="11.42578125" style="1"/>
    <col min="3611" max="3611" width="13.7109375" style="1" bestFit="1" customWidth="1"/>
    <col min="3612" max="3866" width="11.42578125" style="1"/>
    <col min="3867" max="3867" width="13.7109375" style="1" bestFit="1" customWidth="1"/>
    <col min="3868" max="4122" width="11.42578125" style="1"/>
    <col min="4123" max="4123" width="13.7109375" style="1" bestFit="1" customWidth="1"/>
    <col min="4124" max="4378" width="11.42578125" style="1"/>
    <col min="4379" max="4379" width="13.7109375" style="1" bestFit="1" customWidth="1"/>
    <col min="4380" max="4634" width="11.42578125" style="1"/>
    <col min="4635" max="4635" width="13.7109375" style="1" bestFit="1" customWidth="1"/>
    <col min="4636" max="4890" width="11.42578125" style="1"/>
    <col min="4891" max="4891" width="13.7109375" style="1" bestFit="1" customWidth="1"/>
    <col min="4892" max="5146" width="11.42578125" style="1"/>
    <col min="5147" max="5147" width="13.7109375" style="1" bestFit="1" customWidth="1"/>
    <col min="5148" max="5402" width="11.42578125" style="1"/>
    <col min="5403" max="5403" width="13.7109375" style="1" bestFit="1" customWidth="1"/>
    <col min="5404" max="5658" width="11.42578125" style="1"/>
    <col min="5659" max="5659" width="13.7109375" style="1" bestFit="1" customWidth="1"/>
    <col min="5660" max="5914" width="11.42578125" style="1"/>
    <col min="5915" max="5915" width="13.7109375" style="1" bestFit="1" customWidth="1"/>
    <col min="5916" max="6170" width="11.42578125" style="1"/>
    <col min="6171" max="6171" width="13.7109375" style="1" bestFit="1" customWidth="1"/>
    <col min="6172" max="6426" width="11.42578125" style="1"/>
    <col min="6427" max="6427" width="13.7109375" style="1" bestFit="1" customWidth="1"/>
    <col min="6428" max="6682" width="11.42578125" style="1"/>
    <col min="6683" max="6683" width="13.7109375" style="1" bestFit="1" customWidth="1"/>
    <col min="6684" max="6938" width="11.42578125" style="1"/>
    <col min="6939" max="6939" width="13.7109375" style="1" bestFit="1" customWidth="1"/>
    <col min="6940" max="7194" width="11.42578125" style="1"/>
    <col min="7195" max="7195" width="13.7109375" style="1" bestFit="1" customWidth="1"/>
    <col min="7196" max="7450" width="11.42578125" style="1"/>
    <col min="7451" max="7451" width="13.7109375" style="1" bestFit="1" customWidth="1"/>
    <col min="7452" max="7706" width="11.42578125" style="1"/>
    <col min="7707" max="7707" width="13.7109375" style="1" bestFit="1" customWidth="1"/>
    <col min="7708" max="7962" width="11.42578125" style="1"/>
    <col min="7963" max="7963" width="13.7109375" style="1" bestFit="1" customWidth="1"/>
    <col min="7964" max="8218" width="11.42578125" style="1"/>
    <col min="8219" max="8219" width="13.7109375" style="1" bestFit="1" customWidth="1"/>
    <col min="8220" max="8474" width="11.42578125" style="1"/>
    <col min="8475" max="8475" width="13.7109375" style="1" bestFit="1" customWidth="1"/>
    <col min="8476" max="8730" width="11.42578125" style="1"/>
    <col min="8731" max="8731" width="13.7109375" style="1" bestFit="1" customWidth="1"/>
    <col min="8732" max="8986" width="11.42578125" style="1"/>
    <col min="8987" max="8987" width="13.7109375" style="1" bestFit="1" customWidth="1"/>
    <col min="8988" max="9242" width="11.42578125" style="1"/>
    <col min="9243" max="9243" width="13.7109375" style="1" bestFit="1" customWidth="1"/>
    <col min="9244" max="9498" width="11.42578125" style="1"/>
    <col min="9499" max="9499" width="13.7109375" style="1" bestFit="1" customWidth="1"/>
    <col min="9500" max="9754" width="11.42578125" style="1"/>
    <col min="9755" max="9755" width="13.7109375" style="1" bestFit="1" customWidth="1"/>
    <col min="9756" max="10010" width="11.42578125" style="1"/>
    <col min="10011" max="10011" width="13.7109375" style="1" bestFit="1" customWidth="1"/>
    <col min="10012" max="10266" width="11.42578125" style="1"/>
    <col min="10267" max="10267" width="13.7109375" style="1" bestFit="1" customWidth="1"/>
    <col min="10268" max="10522" width="11.42578125" style="1"/>
    <col min="10523" max="10523" width="13.7109375" style="1" bestFit="1" customWidth="1"/>
    <col min="10524" max="10778" width="11.42578125" style="1"/>
    <col min="10779" max="10779" width="13.7109375" style="1" bestFit="1" customWidth="1"/>
    <col min="10780" max="11034" width="11.42578125" style="1"/>
    <col min="11035" max="11035" width="13.7109375" style="1" bestFit="1" customWidth="1"/>
    <col min="11036" max="11290" width="11.42578125" style="1"/>
    <col min="11291" max="11291" width="13.7109375" style="1" bestFit="1" customWidth="1"/>
    <col min="11292" max="11546" width="11.42578125" style="1"/>
    <col min="11547" max="11547" width="13.7109375" style="1" bestFit="1" customWidth="1"/>
    <col min="11548" max="11802" width="11.42578125" style="1"/>
    <col min="11803" max="11803" width="13.7109375" style="1" bestFit="1" customWidth="1"/>
    <col min="11804" max="12058" width="11.42578125" style="1"/>
    <col min="12059" max="12059" width="13.7109375" style="1" bestFit="1" customWidth="1"/>
    <col min="12060" max="12314" width="11.42578125" style="1"/>
    <col min="12315" max="12315" width="13.7109375" style="1" bestFit="1" customWidth="1"/>
    <col min="12316" max="12570" width="11.42578125" style="1"/>
    <col min="12571" max="12571" width="13.7109375" style="1" bestFit="1" customWidth="1"/>
    <col min="12572" max="12826" width="11.42578125" style="1"/>
    <col min="12827" max="12827" width="13.7109375" style="1" bestFit="1" customWidth="1"/>
    <col min="12828" max="13082" width="11.42578125" style="1"/>
    <col min="13083" max="13083" width="13.7109375" style="1" bestFit="1" customWidth="1"/>
    <col min="13084" max="13338" width="11.42578125" style="1"/>
    <col min="13339" max="13339" width="13.7109375" style="1" bestFit="1" customWidth="1"/>
    <col min="13340" max="13594" width="11.42578125" style="1"/>
    <col min="13595" max="13595" width="13.7109375" style="1" bestFit="1" customWidth="1"/>
    <col min="13596" max="13850" width="11.42578125" style="1"/>
    <col min="13851" max="13851" width="13.7109375" style="1" bestFit="1" customWidth="1"/>
    <col min="13852" max="14106" width="11.42578125" style="1"/>
    <col min="14107" max="14107" width="13.7109375" style="1" bestFit="1" customWidth="1"/>
    <col min="14108" max="14362" width="11.42578125" style="1"/>
    <col min="14363" max="14363" width="13.7109375" style="1" bestFit="1" customWidth="1"/>
    <col min="14364" max="14618" width="11.42578125" style="1"/>
    <col min="14619" max="14619" width="13.7109375" style="1" bestFit="1" customWidth="1"/>
    <col min="14620" max="14874" width="11.42578125" style="1"/>
    <col min="14875" max="14875" width="13.7109375" style="1" bestFit="1" customWidth="1"/>
    <col min="14876" max="15130" width="11.42578125" style="1"/>
    <col min="15131" max="15131" width="13.7109375" style="1" bestFit="1" customWidth="1"/>
    <col min="15132" max="15386" width="11.42578125" style="1"/>
    <col min="15387" max="15387" width="13.7109375" style="1" bestFit="1" customWidth="1"/>
    <col min="15388" max="15642" width="11.42578125" style="1"/>
    <col min="15643" max="15643" width="13.7109375" style="1" bestFit="1" customWidth="1"/>
    <col min="15644" max="15898" width="11.42578125" style="1"/>
    <col min="15899" max="15899" width="13.7109375" style="1" bestFit="1" customWidth="1"/>
    <col min="15900" max="16154" width="11.42578125" style="1"/>
    <col min="16155" max="16155" width="13.7109375" style="1" bestFit="1" customWidth="1"/>
    <col min="16156" max="16384" width="11.42578125" style="1"/>
  </cols>
  <sheetData>
    <row r="1" spans="1:27">
      <c r="A1" s="18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7">
      <c r="A2" s="19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4" spans="1:27">
      <c r="A4" s="15" t="s">
        <v>2</v>
      </c>
      <c r="B4" s="16"/>
      <c r="C4" s="16"/>
      <c r="D4" s="16"/>
      <c r="E4" s="16"/>
      <c r="F4" s="16"/>
      <c r="G4" s="16"/>
      <c r="H4" s="16"/>
      <c r="I4" s="15" t="s">
        <v>3</v>
      </c>
      <c r="J4" s="16"/>
      <c r="K4" s="16"/>
      <c r="L4" s="16"/>
      <c r="M4" s="16"/>
      <c r="N4" s="16"/>
      <c r="O4" s="16"/>
      <c r="P4" s="16"/>
      <c r="Q4" s="15" t="s">
        <v>4</v>
      </c>
      <c r="R4" s="16"/>
      <c r="S4" s="16"/>
      <c r="T4" s="16"/>
      <c r="U4" s="16"/>
      <c r="V4" s="16"/>
      <c r="W4" s="16"/>
      <c r="X4" s="16"/>
    </row>
    <row r="5" spans="1:27">
      <c r="A5" s="17" t="s">
        <v>5</v>
      </c>
      <c r="B5" s="16"/>
      <c r="C5" s="16"/>
      <c r="D5" s="16"/>
      <c r="E5" s="16"/>
      <c r="F5" s="16"/>
      <c r="G5" s="16"/>
      <c r="H5" s="16"/>
      <c r="I5" s="17" t="s">
        <v>6</v>
      </c>
      <c r="J5" s="16"/>
      <c r="K5" s="16"/>
      <c r="L5" s="16"/>
      <c r="M5" s="16"/>
      <c r="N5" s="16"/>
      <c r="O5" s="16"/>
      <c r="P5" s="16"/>
      <c r="Q5" s="17" t="s">
        <v>7</v>
      </c>
      <c r="R5" s="16"/>
      <c r="S5" s="16"/>
      <c r="T5" s="16"/>
      <c r="U5" s="16"/>
      <c r="V5" s="16"/>
      <c r="W5" s="16"/>
      <c r="X5" s="16"/>
    </row>
    <row r="6" spans="1:27">
      <c r="A6" s="17" t="s">
        <v>8</v>
      </c>
      <c r="B6" s="16"/>
      <c r="C6" s="16"/>
      <c r="D6" s="16"/>
      <c r="E6" s="16"/>
      <c r="F6" s="16"/>
      <c r="G6" s="16"/>
      <c r="H6" s="16"/>
      <c r="I6" s="17" t="s">
        <v>9</v>
      </c>
      <c r="J6" s="16"/>
      <c r="K6" s="16"/>
      <c r="L6" s="16"/>
      <c r="M6" s="16"/>
      <c r="N6" s="16"/>
      <c r="O6" s="16"/>
      <c r="P6" s="16"/>
      <c r="Q6" s="17" t="s">
        <v>10</v>
      </c>
      <c r="R6" s="16"/>
      <c r="S6" s="16"/>
      <c r="T6" s="16"/>
      <c r="U6" s="16"/>
      <c r="V6" s="16"/>
      <c r="W6" s="16"/>
      <c r="X6" s="16"/>
    </row>
    <row r="7" spans="1:27">
      <c r="A7" s="17" t="s">
        <v>11</v>
      </c>
      <c r="B7" s="16"/>
      <c r="C7" s="16"/>
      <c r="D7" s="16"/>
      <c r="E7" s="16"/>
      <c r="F7" s="16"/>
      <c r="G7" s="16"/>
      <c r="H7" s="16"/>
      <c r="I7" s="17" t="s">
        <v>12</v>
      </c>
      <c r="J7" s="16"/>
      <c r="K7" s="16"/>
      <c r="L7" s="16"/>
      <c r="M7" s="16"/>
      <c r="N7" s="16"/>
      <c r="O7" s="16"/>
      <c r="P7" s="16"/>
      <c r="Q7" s="17" t="s">
        <v>11</v>
      </c>
      <c r="R7" s="16"/>
      <c r="S7" s="16"/>
      <c r="T7" s="16"/>
      <c r="U7" s="16"/>
      <c r="V7" s="16"/>
      <c r="W7" s="16"/>
      <c r="X7" s="16"/>
    </row>
    <row r="8" spans="1:27">
      <c r="A8" s="17" t="s">
        <v>11</v>
      </c>
      <c r="B8" s="16"/>
      <c r="C8" s="16"/>
      <c r="D8" s="16"/>
      <c r="E8" s="16"/>
      <c r="F8" s="16"/>
      <c r="G8" s="16"/>
      <c r="H8" s="16"/>
      <c r="I8" s="17" t="s">
        <v>13</v>
      </c>
      <c r="J8" s="16"/>
      <c r="K8" s="16"/>
      <c r="L8" s="16"/>
      <c r="M8" s="16"/>
      <c r="N8" s="16"/>
      <c r="O8" s="16"/>
      <c r="P8" s="16"/>
      <c r="Q8" s="17" t="s">
        <v>11</v>
      </c>
      <c r="R8" s="16"/>
      <c r="S8" s="16"/>
      <c r="T8" s="16"/>
      <c r="U8" s="16"/>
      <c r="V8" s="16"/>
      <c r="W8" s="16"/>
      <c r="X8" s="16"/>
    </row>
    <row r="9" spans="1:27">
      <c r="A9" s="17" t="s">
        <v>11</v>
      </c>
      <c r="B9" s="16"/>
      <c r="C9" s="16"/>
      <c r="D9" s="16"/>
      <c r="E9" s="16"/>
      <c r="F9" s="16"/>
      <c r="G9" s="16"/>
      <c r="H9" s="16"/>
      <c r="I9" s="17" t="s">
        <v>14</v>
      </c>
      <c r="J9" s="16"/>
      <c r="K9" s="16"/>
      <c r="L9" s="16"/>
      <c r="M9" s="16"/>
      <c r="N9" s="16"/>
      <c r="O9" s="16"/>
      <c r="P9" s="16"/>
      <c r="Q9" s="17" t="s">
        <v>11</v>
      </c>
      <c r="R9" s="16"/>
      <c r="S9" s="16"/>
      <c r="T9" s="16"/>
      <c r="U9" s="16"/>
      <c r="V9" s="16"/>
      <c r="W9" s="16"/>
      <c r="X9" s="16"/>
    </row>
    <row r="10" spans="1:27" ht="33.75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20</v>
      </c>
      <c r="G10" s="2" t="s">
        <v>21</v>
      </c>
      <c r="H10" s="2" t="s">
        <v>22</v>
      </c>
      <c r="I10" s="2" t="s">
        <v>23</v>
      </c>
      <c r="J10" s="2" t="s">
        <v>24</v>
      </c>
      <c r="K10" s="2" t="s">
        <v>25</v>
      </c>
      <c r="L10" s="2" t="s">
        <v>26</v>
      </c>
      <c r="M10" s="2" t="s">
        <v>27</v>
      </c>
      <c r="N10" s="2" t="s">
        <v>28</v>
      </c>
      <c r="O10" s="2" t="s">
        <v>29</v>
      </c>
      <c r="P10" s="2" t="s">
        <v>30</v>
      </c>
      <c r="Q10" s="2" t="s">
        <v>31</v>
      </c>
      <c r="R10" s="2" t="s">
        <v>32</v>
      </c>
      <c r="S10" s="2" t="s">
        <v>33</v>
      </c>
      <c r="T10" s="2" t="s">
        <v>34</v>
      </c>
      <c r="U10" s="2" t="s">
        <v>35</v>
      </c>
      <c r="V10" s="2" t="s">
        <v>36</v>
      </c>
      <c r="W10" s="2" t="s">
        <v>37</v>
      </c>
      <c r="X10" s="2" t="s">
        <v>38</v>
      </c>
      <c r="Y10" s="2" t="s">
        <v>39</v>
      </c>
      <c r="Z10" s="2" t="s">
        <v>40</v>
      </c>
    </row>
    <row r="11" spans="1:27">
      <c r="A11" s="3">
        <v>1</v>
      </c>
      <c r="B11" s="4">
        <v>3</v>
      </c>
      <c r="C11" s="4">
        <v>4</v>
      </c>
      <c r="D11" s="4">
        <v>0</v>
      </c>
      <c r="E11" s="4">
        <v>1</v>
      </c>
      <c r="F11" s="5" t="s">
        <v>41</v>
      </c>
      <c r="G11" s="4">
        <v>1</v>
      </c>
      <c r="H11" s="4">
        <v>11301</v>
      </c>
      <c r="I11" s="4">
        <v>1</v>
      </c>
      <c r="J11" s="4">
        <v>1</v>
      </c>
      <c r="K11" s="5" t="s">
        <v>42</v>
      </c>
      <c r="L11" s="6">
        <v>0</v>
      </c>
      <c r="M11" s="7">
        <v>16026.25</v>
      </c>
      <c r="N11" s="7">
        <v>17254.75</v>
      </c>
      <c r="O11" s="7">
        <v>16641</v>
      </c>
      <c r="P11" s="7">
        <v>16639</v>
      </c>
      <c r="Q11" s="7">
        <v>9755.5</v>
      </c>
      <c r="R11" s="7">
        <v>15263.3</v>
      </c>
      <c r="S11" s="7">
        <v>15263.3</v>
      </c>
      <c r="T11" s="7">
        <v>15263.3</v>
      </c>
      <c r="U11" s="7">
        <v>15263.3</v>
      </c>
      <c r="V11" s="4">
        <v>0</v>
      </c>
      <c r="W11" s="4">
        <v>0</v>
      </c>
      <c r="X11" s="4">
        <v>0</v>
      </c>
      <c r="Y11" s="3">
        <v>0</v>
      </c>
      <c r="Z11" s="4">
        <v>0</v>
      </c>
      <c r="AA11" s="8"/>
    </row>
    <row r="12" spans="1:27">
      <c r="A12" s="9">
        <v>1</v>
      </c>
      <c r="B12" s="10">
        <v>3</v>
      </c>
      <c r="C12" s="10">
        <v>4</v>
      </c>
      <c r="D12" s="10">
        <v>0</v>
      </c>
      <c r="E12" s="10">
        <v>1</v>
      </c>
      <c r="F12" s="11" t="s">
        <v>41</v>
      </c>
      <c r="G12" s="10">
        <v>1</v>
      </c>
      <c r="H12" s="10">
        <v>12101</v>
      </c>
      <c r="I12" s="10">
        <v>1</v>
      </c>
      <c r="J12" s="10">
        <v>1</v>
      </c>
      <c r="K12" s="11" t="s">
        <v>42</v>
      </c>
      <c r="L12" s="12">
        <v>0</v>
      </c>
      <c r="M12" s="13">
        <v>8689</v>
      </c>
      <c r="N12" s="13">
        <v>8686</v>
      </c>
      <c r="O12" s="13">
        <v>8689</v>
      </c>
      <c r="P12" s="13">
        <v>8688</v>
      </c>
      <c r="Q12" s="10">
        <v>0</v>
      </c>
      <c r="R12" s="13">
        <v>-34752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9">
        <v>0</v>
      </c>
      <c r="Z12" s="10">
        <v>0</v>
      </c>
      <c r="AA12" s="8"/>
    </row>
    <row r="13" spans="1:27">
      <c r="A13" s="3">
        <v>1</v>
      </c>
      <c r="B13" s="4">
        <v>3</v>
      </c>
      <c r="C13" s="4">
        <v>4</v>
      </c>
      <c r="D13" s="4">
        <v>0</v>
      </c>
      <c r="E13" s="4">
        <v>1</v>
      </c>
      <c r="F13" s="5" t="s">
        <v>41</v>
      </c>
      <c r="G13" s="4">
        <v>1</v>
      </c>
      <c r="H13" s="4">
        <v>13201</v>
      </c>
      <c r="I13" s="4">
        <v>1</v>
      </c>
      <c r="J13" s="4">
        <v>1</v>
      </c>
      <c r="K13" s="5" t="s">
        <v>42</v>
      </c>
      <c r="L13" s="6">
        <v>0</v>
      </c>
      <c r="M13" s="4">
        <v>0</v>
      </c>
      <c r="N13" s="4">
        <v>0</v>
      </c>
      <c r="O13" s="7">
        <v>5262</v>
      </c>
      <c r="P13" s="4">
        <v>0</v>
      </c>
      <c r="Q13" s="4">
        <v>0</v>
      </c>
      <c r="R13" s="7">
        <v>112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3">
        <v>0</v>
      </c>
      <c r="Z13" s="4">
        <v>0</v>
      </c>
      <c r="AA13" s="8"/>
    </row>
    <row r="14" spans="1:27">
      <c r="A14" s="9">
        <v>1</v>
      </c>
      <c r="B14" s="10">
        <v>3</v>
      </c>
      <c r="C14" s="10">
        <v>4</v>
      </c>
      <c r="D14" s="10">
        <v>0</v>
      </c>
      <c r="E14" s="10">
        <v>1</v>
      </c>
      <c r="F14" s="11" t="s">
        <v>41</v>
      </c>
      <c r="G14" s="10">
        <v>1</v>
      </c>
      <c r="H14" s="10">
        <v>13202</v>
      </c>
      <c r="I14" s="10">
        <v>1</v>
      </c>
      <c r="J14" s="10">
        <v>1</v>
      </c>
      <c r="K14" s="11" t="s">
        <v>42</v>
      </c>
      <c r="L14" s="12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9">
        <v>0</v>
      </c>
      <c r="Z14" s="10">
        <v>0</v>
      </c>
      <c r="AA14" s="8"/>
    </row>
    <row r="15" spans="1:27">
      <c r="A15" s="3">
        <v>1</v>
      </c>
      <c r="B15" s="4">
        <v>3</v>
      </c>
      <c r="C15" s="4">
        <v>4</v>
      </c>
      <c r="D15" s="4">
        <v>0</v>
      </c>
      <c r="E15" s="4">
        <v>1</v>
      </c>
      <c r="F15" s="5" t="s">
        <v>41</v>
      </c>
      <c r="G15" s="4">
        <v>1</v>
      </c>
      <c r="H15" s="4">
        <v>14103</v>
      </c>
      <c r="I15" s="4">
        <v>1</v>
      </c>
      <c r="J15" s="4">
        <v>1</v>
      </c>
      <c r="K15" s="5" t="s">
        <v>42</v>
      </c>
      <c r="L15" s="6">
        <v>0</v>
      </c>
      <c r="M15" s="7">
        <v>7037</v>
      </c>
      <c r="N15" s="7">
        <v>7038</v>
      </c>
      <c r="O15" s="7">
        <v>7037</v>
      </c>
      <c r="P15" s="7">
        <v>7038</v>
      </c>
      <c r="Q15" s="4">
        <v>0</v>
      </c>
      <c r="R15" s="7">
        <v>755.71</v>
      </c>
      <c r="S15" s="7">
        <v>6035.96</v>
      </c>
      <c r="T15" s="7">
        <v>6120.22</v>
      </c>
      <c r="U15" s="7">
        <v>6204.47</v>
      </c>
      <c r="V15" s="4">
        <v>0</v>
      </c>
      <c r="W15" s="4">
        <v>0</v>
      </c>
      <c r="X15" s="4">
        <v>0</v>
      </c>
      <c r="Y15" s="3">
        <v>0</v>
      </c>
      <c r="Z15" s="4">
        <v>0</v>
      </c>
      <c r="AA15" s="8"/>
    </row>
    <row r="16" spans="1:27">
      <c r="A16" s="9">
        <v>1</v>
      </c>
      <c r="B16" s="10">
        <v>3</v>
      </c>
      <c r="C16" s="10">
        <v>4</v>
      </c>
      <c r="D16" s="10">
        <v>0</v>
      </c>
      <c r="E16" s="10">
        <v>1</v>
      </c>
      <c r="F16" s="11" t="s">
        <v>41</v>
      </c>
      <c r="G16" s="10">
        <v>1</v>
      </c>
      <c r="H16" s="10">
        <v>14202</v>
      </c>
      <c r="I16" s="10">
        <v>1</v>
      </c>
      <c r="J16" s="10">
        <v>1</v>
      </c>
      <c r="K16" s="11" t="s">
        <v>42</v>
      </c>
      <c r="L16" s="12">
        <v>0</v>
      </c>
      <c r="M16" s="10">
        <v>0</v>
      </c>
      <c r="N16" s="13">
        <v>3798</v>
      </c>
      <c r="O16" s="10">
        <v>0</v>
      </c>
      <c r="P16" s="13">
        <v>3800</v>
      </c>
      <c r="Q16" s="10">
        <v>0</v>
      </c>
      <c r="R16" s="13">
        <v>3042.7</v>
      </c>
      <c r="S16" s="13">
        <v>6101.7</v>
      </c>
      <c r="T16" s="10">
        <v>0</v>
      </c>
      <c r="U16" s="13">
        <v>3086.59</v>
      </c>
      <c r="V16" s="10">
        <v>0</v>
      </c>
      <c r="W16" s="10">
        <v>0</v>
      </c>
      <c r="X16" s="10">
        <v>0</v>
      </c>
      <c r="Y16" s="9">
        <v>0</v>
      </c>
      <c r="Z16" s="10">
        <v>0</v>
      </c>
      <c r="AA16" s="8"/>
    </row>
    <row r="17" spans="1:27">
      <c r="A17" s="3">
        <v>1</v>
      </c>
      <c r="B17" s="4">
        <v>3</v>
      </c>
      <c r="C17" s="4">
        <v>4</v>
      </c>
      <c r="D17" s="4">
        <v>0</v>
      </c>
      <c r="E17" s="4">
        <v>1</v>
      </c>
      <c r="F17" s="5" t="s">
        <v>41</v>
      </c>
      <c r="G17" s="4">
        <v>1</v>
      </c>
      <c r="H17" s="4">
        <v>14301</v>
      </c>
      <c r="I17" s="4">
        <v>1</v>
      </c>
      <c r="J17" s="4">
        <v>1</v>
      </c>
      <c r="K17" s="5" t="s">
        <v>42</v>
      </c>
      <c r="L17" s="6">
        <v>0</v>
      </c>
      <c r="M17" s="7">
        <v>2457.19</v>
      </c>
      <c r="N17" s="7">
        <v>1688.81</v>
      </c>
      <c r="O17" s="7">
        <v>4145</v>
      </c>
      <c r="P17" s="4">
        <v>0</v>
      </c>
      <c r="Q17" s="4">
        <v>0</v>
      </c>
      <c r="R17" s="7">
        <v>-4034.72</v>
      </c>
      <c r="S17" s="7">
        <v>2440.6799999999998</v>
      </c>
      <c r="T17" s="4">
        <v>0</v>
      </c>
      <c r="U17" s="7">
        <v>2479.31</v>
      </c>
      <c r="V17" s="4">
        <v>0</v>
      </c>
      <c r="W17" s="4">
        <v>0</v>
      </c>
      <c r="X17" s="4">
        <v>0</v>
      </c>
      <c r="Y17" s="3">
        <v>0</v>
      </c>
      <c r="Z17" s="4">
        <v>0</v>
      </c>
      <c r="AA17" s="8"/>
    </row>
    <row r="18" spans="1:27">
      <c r="A18" s="9">
        <v>1</v>
      </c>
      <c r="B18" s="10">
        <v>3</v>
      </c>
      <c r="C18" s="10">
        <v>4</v>
      </c>
      <c r="D18" s="10">
        <v>0</v>
      </c>
      <c r="E18" s="10">
        <v>1</v>
      </c>
      <c r="F18" s="11" t="s">
        <v>41</v>
      </c>
      <c r="G18" s="10">
        <v>1</v>
      </c>
      <c r="H18" s="10">
        <v>14401</v>
      </c>
      <c r="I18" s="10">
        <v>1</v>
      </c>
      <c r="J18" s="10">
        <v>1</v>
      </c>
      <c r="K18" s="11" t="s">
        <v>42</v>
      </c>
      <c r="L18" s="12">
        <v>0</v>
      </c>
      <c r="M18" s="10">
        <v>0</v>
      </c>
      <c r="N18" s="10">
        <v>0</v>
      </c>
      <c r="O18" s="10">
        <v>0</v>
      </c>
      <c r="P18" s="13">
        <v>8393</v>
      </c>
      <c r="Q18" s="10">
        <v>0</v>
      </c>
      <c r="R18" s="13">
        <v>-8393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9">
        <v>0</v>
      </c>
      <c r="Z18" s="10">
        <v>0</v>
      </c>
      <c r="AA18" s="8"/>
    </row>
    <row r="19" spans="1:27">
      <c r="A19" s="3">
        <v>1</v>
      </c>
      <c r="B19" s="4">
        <v>3</v>
      </c>
      <c r="C19" s="4">
        <v>4</v>
      </c>
      <c r="D19" s="4">
        <v>0</v>
      </c>
      <c r="E19" s="4">
        <v>1</v>
      </c>
      <c r="F19" s="5" t="s">
        <v>41</v>
      </c>
      <c r="G19" s="4">
        <v>1</v>
      </c>
      <c r="H19" s="4">
        <v>14403</v>
      </c>
      <c r="I19" s="4">
        <v>1</v>
      </c>
      <c r="J19" s="4">
        <v>1</v>
      </c>
      <c r="K19" s="5" t="s">
        <v>42</v>
      </c>
      <c r="L19" s="6">
        <v>0</v>
      </c>
      <c r="M19" s="4">
        <v>0</v>
      </c>
      <c r="N19" s="4">
        <v>0</v>
      </c>
      <c r="O19" s="4">
        <v>0</v>
      </c>
      <c r="P19" s="7">
        <v>17963</v>
      </c>
      <c r="Q19" s="4">
        <v>0</v>
      </c>
      <c r="R19" s="7">
        <v>-17963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3">
        <v>0</v>
      </c>
      <c r="Z19" s="4">
        <v>0</v>
      </c>
      <c r="AA19" s="8"/>
    </row>
    <row r="20" spans="1:27">
      <c r="A20" s="9">
        <v>1</v>
      </c>
      <c r="B20" s="10">
        <v>3</v>
      </c>
      <c r="C20" s="10">
        <v>4</v>
      </c>
      <c r="D20" s="10">
        <v>0</v>
      </c>
      <c r="E20" s="10">
        <v>1</v>
      </c>
      <c r="F20" s="11" t="s">
        <v>41</v>
      </c>
      <c r="G20" s="10">
        <v>1</v>
      </c>
      <c r="H20" s="10">
        <v>15402</v>
      </c>
      <c r="I20" s="10">
        <v>1</v>
      </c>
      <c r="J20" s="10">
        <v>1</v>
      </c>
      <c r="K20" s="11" t="s">
        <v>42</v>
      </c>
      <c r="L20" s="12">
        <v>0</v>
      </c>
      <c r="M20" s="13">
        <v>35275</v>
      </c>
      <c r="N20" s="13">
        <v>35274</v>
      </c>
      <c r="O20" s="13">
        <v>35276</v>
      </c>
      <c r="P20" s="13">
        <v>35275</v>
      </c>
      <c r="Q20" s="13">
        <v>35276</v>
      </c>
      <c r="R20" s="13">
        <v>55475.88</v>
      </c>
      <c r="S20" s="13">
        <v>38641.980000000003</v>
      </c>
      <c r="T20" s="13">
        <v>38641.980000000003</v>
      </c>
      <c r="U20" s="13">
        <v>38641.980000000003</v>
      </c>
      <c r="V20" s="10">
        <v>0</v>
      </c>
      <c r="W20" s="10">
        <v>0</v>
      </c>
      <c r="X20" s="10">
        <v>0</v>
      </c>
      <c r="Y20" s="9">
        <v>0</v>
      </c>
      <c r="Z20" s="10">
        <v>0</v>
      </c>
      <c r="AA20" s="8"/>
    </row>
    <row r="21" spans="1:27">
      <c r="A21" s="3">
        <v>1</v>
      </c>
      <c r="B21" s="4">
        <v>3</v>
      </c>
      <c r="C21" s="4">
        <v>4</v>
      </c>
      <c r="D21" s="4">
        <v>0</v>
      </c>
      <c r="E21" s="4">
        <v>1</v>
      </c>
      <c r="F21" s="5" t="s">
        <v>41</v>
      </c>
      <c r="G21" s="4">
        <v>1</v>
      </c>
      <c r="H21" s="4">
        <v>15403</v>
      </c>
      <c r="I21" s="4">
        <v>1</v>
      </c>
      <c r="J21" s="4">
        <v>1</v>
      </c>
      <c r="K21" s="5" t="s">
        <v>42</v>
      </c>
      <c r="L21" s="6">
        <v>0</v>
      </c>
      <c r="M21" s="7">
        <v>4469</v>
      </c>
      <c r="N21" s="7">
        <v>4468</v>
      </c>
      <c r="O21" s="7">
        <v>4469</v>
      </c>
      <c r="P21" s="7">
        <v>4468</v>
      </c>
      <c r="Q21" s="4">
        <v>0</v>
      </c>
      <c r="R21" s="7">
        <v>-12787.77</v>
      </c>
      <c r="S21" s="7">
        <v>788.56</v>
      </c>
      <c r="T21" s="7">
        <f>14391.61-2142.95</f>
        <v>12248.66</v>
      </c>
      <c r="U21" s="7">
        <v>5519.84</v>
      </c>
      <c r="V21" s="4">
        <v>0</v>
      </c>
      <c r="W21" s="4">
        <v>0</v>
      </c>
      <c r="X21" s="4">
        <v>0</v>
      </c>
      <c r="Y21" s="3">
        <v>0</v>
      </c>
      <c r="Z21" s="4">
        <v>0</v>
      </c>
      <c r="AA21" s="8"/>
    </row>
    <row r="22" spans="1:27">
      <c r="A22" s="9">
        <v>1</v>
      </c>
      <c r="B22" s="10">
        <v>3</v>
      </c>
      <c r="C22" s="10">
        <v>4</v>
      </c>
      <c r="D22" s="10">
        <v>0</v>
      </c>
      <c r="E22" s="10">
        <v>1</v>
      </c>
      <c r="F22" s="11" t="s">
        <v>41</v>
      </c>
      <c r="G22" s="10">
        <v>1</v>
      </c>
      <c r="H22" s="10">
        <v>21101</v>
      </c>
      <c r="I22" s="10">
        <v>1</v>
      </c>
      <c r="J22" s="10">
        <v>4</v>
      </c>
      <c r="K22" s="11" t="s">
        <v>43</v>
      </c>
      <c r="L22" s="12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9">
        <v>0</v>
      </c>
      <c r="Z22" s="10">
        <v>0</v>
      </c>
      <c r="AA22" s="8"/>
    </row>
    <row r="23" spans="1:27">
      <c r="A23" s="3">
        <v>1</v>
      </c>
      <c r="B23" s="4">
        <v>3</v>
      </c>
      <c r="C23" s="4">
        <v>4</v>
      </c>
      <c r="D23" s="4">
        <v>0</v>
      </c>
      <c r="E23" s="4">
        <v>1</v>
      </c>
      <c r="F23" s="5" t="s">
        <v>41</v>
      </c>
      <c r="G23" s="4">
        <v>1</v>
      </c>
      <c r="H23" s="4">
        <v>21101</v>
      </c>
      <c r="I23" s="4">
        <v>1</v>
      </c>
      <c r="J23" s="4">
        <v>4</v>
      </c>
      <c r="K23" s="5" t="s">
        <v>42</v>
      </c>
      <c r="L23" s="6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3">
        <v>0</v>
      </c>
      <c r="Z23" s="4">
        <v>0</v>
      </c>
      <c r="AA23" s="8"/>
    </row>
    <row r="24" spans="1:27">
      <c r="A24" s="9">
        <v>1</v>
      </c>
      <c r="B24" s="10">
        <v>3</v>
      </c>
      <c r="C24" s="10">
        <v>4</v>
      </c>
      <c r="D24" s="10">
        <v>0</v>
      </c>
      <c r="E24" s="10">
        <v>1</v>
      </c>
      <c r="F24" s="11" t="s">
        <v>41</v>
      </c>
      <c r="G24" s="10">
        <v>1</v>
      </c>
      <c r="H24" s="10">
        <v>21201</v>
      </c>
      <c r="I24" s="10">
        <v>1</v>
      </c>
      <c r="J24" s="10">
        <v>4</v>
      </c>
      <c r="K24" s="11" t="s">
        <v>43</v>
      </c>
      <c r="L24" s="12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9">
        <v>0</v>
      </c>
      <c r="Z24" s="10">
        <v>0</v>
      </c>
      <c r="AA24" s="8"/>
    </row>
    <row r="25" spans="1:27">
      <c r="A25" s="3">
        <v>1</v>
      </c>
      <c r="B25" s="4">
        <v>3</v>
      </c>
      <c r="C25" s="4">
        <v>4</v>
      </c>
      <c r="D25" s="4">
        <v>0</v>
      </c>
      <c r="E25" s="4">
        <v>1</v>
      </c>
      <c r="F25" s="5" t="s">
        <v>41</v>
      </c>
      <c r="G25" s="4">
        <v>1</v>
      </c>
      <c r="H25" s="4">
        <v>21201</v>
      </c>
      <c r="I25" s="4">
        <v>1</v>
      </c>
      <c r="J25" s="4">
        <v>4</v>
      </c>
      <c r="K25" s="5" t="s">
        <v>42</v>
      </c>
      <c r="L25" s="6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3">
        <v>0</v>
      </c>
      <c r="Z25" s="4">
        <v>0</v>
      </c>
      <c r="AA25" s="8"/>
    </row>
    <row r="26" spans="1:27">
      <c r="A26" s="9">
        <v>1</v>
      </c>
      <c r="B26" s="10">
        <v>3</v>
      </c>
      <c r="C26" s="10">
        <v>4</v>
      </c>
      <c r="D26" s="10">
        <v>0</v>
      </c>
      <c r="E26" s="10">
        <v>1</v>
      </c>
      <c r="F26" s="11" t="s">
        <v>41</v>
      </c>
      <c r="G26" s="10">
        <v>1</v>
      </c>
      <c r="H26" s="10">
        <v>21401</v>
      </c>
      <c r="I26" s="10">
        <v>1</v>
      </c>
      <c r="J26" s="10">
        <v>4</v>
      </c>
      <c r="K26" s="11" t="s">
        <v>42</v>
      </c>
      <c r="L26" s="12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9">
        <v>0</v>
      </c>
      <c r="Z26" s="10">
        <v>0</v>
      </c>
      <c r="AA26" s="8"/>
    </row>
    <row r="27" spans="1:27">
      <c r="A27" s="3">
        <v>1</v>
      </c>
      <c r="B27" s="4">
        <v>3</v>
      </c>
      <c r="C27" s="4">
        <v>4</v>
      </c>
      <c r="D27" s="4">
        <v>0</v>
      </c>
      <c r="E27" s="4">
        <v>1</v>
      </c>
      <c r="F27" s="5" t="s">
        <v>41</v>
      </c>
      <c r="G27" s="4">
        <v>1</v>
      </c>
      <c r="H27" s="4">
        <v>21601</v>
      </c>
      <c r="I27" s="4">
        <v>1</v>
      </c>
      <c r="J27" s="4">
        <v>4</v>
      </c>
      <c r="K27" s="5" t="s">
        <v>42</v>
      </c>
      <c r="L27" s="6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3">
        <v>0</v>
      </c>
      <c r="Z27" s="4">
        <v>0</v>
      </c>
      <c r="AA27" s="8"/>
    </row>
    <row r="28" spans="1:27">
      <c r="A28" s="9">
        <v>1</v>
      </c>
      <c r="B28" s="10">
        <v>3</v>
      </c>
      <c r="C28" s="10">
        <v>4</v>
      </c>
      <c r="D28" s="10">
        <v>0</v>
      </c>
      <c r="E28" s="10">
        <v>1</v>
      </c>
      <c r="F28" s="11" t="s">
        <v>41</v>
      </c>
      <c r="G28" s="10">
        <v>1</v>
      </c>
      <c r="H28" s="10">
        <v>22104</v>
      </c>
      <c r="I28" s="10">
        <v>1</v>
      </c>
      <c r="J28" s="10">
        <v>4</v>
      </c>
      <c r="K28" s="11" t="s">
        <v>43</v>
      </c>
      <c r="L28" s="12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9">
        <v>0</v>
      </c>
      <c r="Z28" s="10">
        <v>0</v>
      </c>
      <c r="AA28" s="8"/>
    </row>
    <row r="29" spans="1:27">
      <c r="A29" s="3">
        <v>1</v>
      </c>
      <c r="B29" s="4">
        <v>3</v>
      </c>
      <c r="C29" s="4">
        <v>4</v>
      </c>
      <c r="D29" s="4">
        <v>0</v>
      </c>
      <c r="E29" s="4">
        <v>1</v>
      </c>
      <c r="F29" s="5" t="s">
        <v>41</v>
      </c>
      <c r="G29" s="4">
        <v>1</v>
      </c>
      <c r="H29" s="4">
        <v>24901</v>
      </c>
      <c r="I29" s="4">
        <v>1</v>
      </c>
      <c r="J29" s="4">
        <v>4</v>
      </c>
      <c r="K29" s="5" t="s">
        <v>42</v>
      </c>
      <c r="L29" s="6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3">
        <v>0</v>
      </c>
      <c r="Z29" s="4">
        <v>0</v>
      </c>
      <c r="AA29" s="8"/>
    </row>
    <row r="30" spans="1:27">
      <c r="A30" s="9">
        <v>1</v>
      </c>
      <c r="B30" s="10">
        <v>3</v>
      </c>
      <c r="C30" s="10">
        <v>4</v>
      </c>
      <c r="D30" s="10">
        <v>0</v>
      </c>
      <c r="E30" s="10">
        <v>1</v>
      </c>
      <c r="F30" s="11" t="s">
        <v>41</v>
      </c>
      <c r="G30" s="10">
        <v>1</v>
      </c>
      <c r="H30" s="10">
        <v>29401</v>
      </c>
      <c r="I30" s="10">
        <v>1</v>
      </c>
      <c r="J30" s="10">
        <v>4</v>
      </c>
      <c r="K30" s="11" t="s">
        <v>42</v>
      </c>
      <c r="L30" s="12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9">
        <v>0</v>
      </c>
      <c r="Z30" s="10">
        <v>0</v>
      </c>
      <c r="AA30" s="8"/>
    </row>
    <row r="31" spans="1:27">
      <c r="A31" s="3">
        <v>1</v>
      </c>
      <c r="B31" s="4">
        <v>3</v>
      </c>
      <c r="C31" s="4">
        <v>4</v>
      </c>
      <c r="D31" s="4">
        <v>0</v>
      </c>
      <c r="E31" s="4">
        <v>1</v>
      </c>
      <c r="F31" s="5" t="s">
        <v>41</v>
      </c>
      <c r="G31" s="4">
        <v>1</v>
      </c>
      <c r="H31" s="4">
        <v>33401</v>
      </c>
      <c r="I31" s="4">
        <v>1</v>
      </c>
      <c r="J31" s="4">
        <v>4</v>
      </c>
      <c r="K31" s="5" t="s">
        <v>42</v>
      </c>
      <c r="L31" s="6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3">
        <v>0</v>
      </c>
      <c r="Z31" s="4">
        <v>0</v>
      </c>
      <c r="AA31" s="8"/>
    </row>
    <row r="32" spans="1:27">
      <c r="A32" s="9">
        <v>1</v>
      </c>
      <c r="B32" s="10">
        <v>3</v>
      </c>
      <c r="C32" s="10">
        <v>4</v>
      </c>
      <c r="D32" s="10">
        <v>0</v>
      </c>
      <c r="E32" s="10">
        <v>1</v>
      </c>
      <c r="F32" s="11" t="s">
        <v>41</v>
      </c>
      <c r="G32" s="10">
        <v>1</v>
      </c>
      <c r="H32" s="10">
        <v>33901</v>
      </c>
      <c r="I32" s="10">
        <v>1</v>
      </c>
      <c r="J32" s="10">
        <v>4</v>
      </c>
      <c r="K32" s="11" t="s">
        <v>43</v>
      </c>
      <c r="L32" s="12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9">
        <v>0</v>
      </c>
      <c r="Z32" s="10">
        <v>0</v>
      </c>
      <c r="AA32" s="8"/>
    </row>
    <row r="33" spans="1:27">
      <c r="A33" s="3">
        <v>1</v>
      </c>
      <c r="B33" s="4">
        <v>3</v>
      </c>
      <c r="C33" s="4">
        <v>4</v>
      </c>
      <c r="D33" s="4">
        <v>0</v>
      </c>
      <c r="E33" s="4">
        <v>1</v>
      </c>
      <c r="F33" s="5" t="s">
        <v>41</v>
      </c>
      <c r="G33" s="4">
        <v>1</v>
      </c>
      <c r="H33" s="4">
        <v>37101</v>
      </c>
      <c r="I33" s="4">
        <v>1</v>
      </c>
      <c r="J33" s="4">
        <v>4</v>
      </c>
      <c r="K33" s="5" t="s">
        <v>42</v>
      </c>
      <c r="L33" s="6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3">
        <v>0</v>
      </c>
      <c r="Z33" s="4">
        <v>0</v>
      </c>
      <c r="AA33" s="8"/>
    </row>
    <row r="34" spans="1:27">
      <c r="A34" s="9">
        <v>1</v>
      </c>
      <c r="B34" s="10">
        <v>3</v>
      </c>
      <c r="C34" s="10">
        <v>4</v>
      </c>
      <c r="D34" s="10">
        <v>0</v>
      </c>
      <c r="E34" s="10">
        <v>1</v>
      </c>
      <c r="F34" s="11" t="s">
        <v>41</v>
      </c>
      <c r="G34" s="10">
        <v>1</v>
      </c>
      <c r="H34" s="10">
        <v>37104</v>
      </c>
      <c r="I34" s="10">
        <v>1</v>
      </c>
      <c r="J34" s="10">
        <v>4</v>
      </c>
      <c r="K34" s="11" t="s">
        <v>43</v>
      </c>
      <c r="L34" s="12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9">
        <v>0</v>
      </c>
      <c r="Z34" s="10">
        <v>0</v>
      </c>
      <c r="AA34" s="8"/>
    </row>
    <row r="35" spans="1:27">
      <c r="A35" s="3">
        <v>1</v>
      </c>
      <c r="B35" s="4">
        <v>3</v>
      </c>
      <c r="C35" s="4">
        <v>4</v>
      </c>
      <c r="D35" s="4">
        <v>0</v>
      </c>
      <c r="E35" s="4">
        <v>1</v>
      </c>
      <c r="F35" s="5" t="s">
        <v>41</v>
      </c>
      <c r="G35" s="4">
        <v>1</v>
      </c>
      <c r="H35" s="4">
        <v>37201</v>
      </c>
      <c r="I35" s="4">
        <v>1</v>
      </c>
      <c r="J35" s="4">
        <v>4</v>
      </c>
      <c r="K35" s="5" t="s">
        <v>42</v>
      </c>
      <c r="L35" s="6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3">
        <v>0</v>
      </c>
      <c r="Z35" s="4">
        <v>0</v>
      </c>
      <c r="AA35" s="8"/>
    </row>
    <row r="36" spans="1:27">
      <c r="A36" s="9">
        <v>1</v>
      </c>
      <c r="B36" s="10">
        <v>3</v>
      </c>
      <c r="C36" s="10">
        <v>4</v>
      </c>
      <c r="D36" s="10">
        <v>0</v>
      </c>
      <c r="E36" s="10">
        <v>1</v>
      </c>
      <c r="F36" s="11" t="s">
        <v>41</v>
      </c>
      <c r="G36" s="10">
        <v>1</v>
      </c>
      <c r="H36" s="10">
        <v>37204</v>
      </c>
      <c r="I36" s="10">
        <v>1</v>
      </c>
      <c r="J36" s="10">
        <v>4</v>
      </c>
      <c r="K36" s="11" t="s">
        <v>42</v>
      </c>
      <c r="L36" s="12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9">
        <v>0</v>
      </c>
      <c r="Z36" s="10">
        <v>0</v>
      </c>
      <c r="AA36" s="8"/>
    </row>
    <row r="37" spans="1:27">
      <c r="A37" s="3">
        <v>1</v>
      </c>
      <c r="B37" s="4">
        <v>3</v>
      </c>
      <c r="C37" s="4">
        <v>4</v>
      </c>
      <c r="D37" s="4">
        <v>0</v>
      </c>
      <c r="E37" s="4">
        <v>1</v>
      </c>
      <c r="F37" s="5" t="s">
        <v>41</v>
      </c>
      <c r="G37" s="4">
        <v>1</v>
      </c>
      <c r="H37" s="4">
        <v>37501</v>
      </c>
      <c r="I37" s="4">
        <v>1</v>
      </c>
      <c r="J37" s="4">
        <v>4</v>
      </c>
      <c r="K37" s="5" t="s">
        <v>42</v>
      </c>
      <c r="L37" s="6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7">
        <v>1491.83</v>
      </c>
      <c r="S37" s="7">
        <v>1933.79</v>
      </c>
      <c r="T37" s="4">
        <v>0</v>
      </c>
      <c r="U37" s="7">
        <v>666.38</v>
      </c>
      <c r="V37" s="4">
        <v>0</v>
      </c>
      <c r="W37" s="4">
        <v>0</v>
      </c>
      <c r="X37" s="4">
        <v>0</v>
      </c>
      <c r="Y37" s="3">
        <v>0</v>
      </c>
      <c r="Z37" s="4">
        <v>0</v>
      </c>
      <c r="AA37" s="8"/>
    </row>
    <row r="38" spans="1:27">
      <c r="A38" s="9">
        <v>1</v>
      </c>
      <c r="B38" s="10">
        <v>3</v>
      </c>
      <c r="C38" s="10">
        <v>4</v>
      </c>
      <c r="D38" s="10">
        <v>0</v>
      </c>
      <c r="E38" s="10">
        <v>1</v>
      </c>
      <c r="F38" s="11" t="s">
        <v>41</v>
      </c>
      <c r="G38" s="10">
        <v>1</v>
      </c>
      <c r="H38" s="10">
        <v>37504</v>
      </c>
      <c r="I38" s="10">
        <v>1</v>
      </c>
      <c r="J38" s="10">
        <v>4</v>
      </c>
      <c r="K38" s="11" t="s">
        <v>43</v>
      </c>
      <c r="L38" s="12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3">
        <v>1457.75</v>
      </c>
      <c r="V38" s="10">
        <v>0</v>
      </c>
      <c r="W38" s="10">
        <v>0</v>
      </c>
      <c r="X38" s="10">
        <v>0</v>
      </c>
      <c r="Y38" s="9">
        <v>0</v>
      </c>
      <c r="Z38" s="10">
        <v>0</v>
      </c>
      <c r="AA38" s="8"/>
    </row>
    <row r="39" spans="1:27">
      <c r="A39" s="3">
        <v>1</v>
      </c>
      <c r="B39" s="4">
        <v>3</v>
      </c>
      <c r="C39" s="4">
        <v>4</v>
      </c>
      <c r="D39" s="4">
        <v>0</v>
      </c>
      <c r="E39" s="4">
        <v>1</v>
      </c>
      <c r="F39" s="5" t="s">
        <v>41</v>
      </c>
      <c r="G39" s="4">
        <v>1</v>
      </c>
      <c r="H39" s="4">
        <v>37504</v>
      </c>
      <c r="I39" s="4">
        <v>1</v>
      </c>
      <c r="J39" s="4">
        <v>4</v>
      </c>
      <c r="K39" s="5" t="s">
        <v>42</v>
      </c>
      <c r="L39" s="6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7">
        <v>624.13</v>
      </c>
      <c r="U39" s="7">
        <v>-624.13</v>
      </c>
      <c r="V39" s="4">
        <v>0</v>
      </c>
      <c r="W39" s="4">
        <v>0</v>
      </c>
      <c r="X39" s="4">
        <v>0</v>
      </c>
      <c r="Y39" s="3">
        <v>0</v>
      </c>
      <c r="Z39" s="4">
        <v>0</v>
      </c>
      <c r="AA39" s="8"/>
    </row>
    <row r="40" spans="1:27">
      <c r="A40" s="9">
        <v>1</v>
      </c>
      <c r="B40" s="10">
        <v>3</v>
      </c>
      <c r="C40" s="10">
        <v>4</v>
      </c>
      <c r="D40" s="10">
        <v>0</v>
      </c>
      <c r="E40" s="10">
        <v>1</v>
      </c>
      <c r="F40" s="11" t="s">
        <v>41</v>
      </c>
      <c r="G40" s="10">
        <v>1</v>
      </c>
      <c r="H40" s="10">
        <v>39801</v>
      </c>
      <c r="I40" s="10">
        <v>1</v>
      </c>
      <c r="J40" s="10">
        <v>1</v>
      </c>
      <c r="K40" s="11" t="s">
        <v>42</v>
      </c>
      <c r="L40" s="12">
        <v>0</v>
      </c>
      <c r="M40" s="10">
        <v>0</v>
      </c>
      <c r="N40" s="10">
        <v>0</v>
      </c>
      <c r="O40" s="13">
        <v>3530</v>
      </c>
      <c r="P40" s="13">
        <v>791.46</v>
      </c>
      <c r="Q40" s="13">
        <v>617.4</v>
      </c>
      <c r="R40" s="13">
        <v>617.4</v>
      </c>
      <c r="S40" s="13">
        <v>460.82</v>
      </c>
      <c r="T40" s="13">
        <v>1298.24</v>
      </c>
      <c r="U40" s="10">
        <v>0</v>
      </c>
      <c r="V40" s="10">
        <v>0</v>
      </c>
      <c r="W40" s="10">
        <v>0</v>
      </c>
      <c r="X40" s="10">
        <v>0</v>
      </c>
      <c r="Y40" s="9">
        <v>0</v>
      </c>
      <c r="Z40" s="10">
        <v>0</v>
      </c>
      <c r="AA40" s="8"/>
    </row>
    <row r="41" spans="1:27">
      <c r="A41" s="3">
        <v>3</v>
      </c>
      <c r="B41" s="4">
        <v>8</v>
      </c>
      <c r="C41" s="4">
        <v>2</v>
      </c>
      <c r="D41" s="4">
        <v>0</v>
      </c>
      <c r="E41" s="4">
        <v>2</v>
      </c>
      <c r="F41" s="5" t="s">
        <v>44</v>
      </c>
      <c r="G41" s="4">
        <v>1</v>
      </c>
      <c r="H41" s="4">
        <v>11301</v>
      </c>
      <c r="I41" s="4">
        <v>1</v>
      </c>
      <c r="J41" s="4">
        <v>1</v>
      </c>
      <c r="K41" s="5" t="s">
        <v>42</v>
      </c>
      <c r="L41" s="6">
        <v>0</v>
      </c>
      <c r="M41" s="7">
        <v>310300</v>
      </c>
      <c r="N41" s="7">
        <v>310299</v>
      </c>
      <c r="O41" s="7">
        <v>310300</v>
      </c>
      <c r="P41" s="7">
        <v>310299</v>
      </c>
      <c r="Q41" s="7">
        <v>166550.76999999999</v>
      </c>
      <c r="R41" s="7">
        <v>333258.65000000002</v>
      </c>
      <c r="S41" s="7">
        <v>296307.67</v>
      </c>
      <c r="T41" s="7">
        <v>310333.83</v>
      </c>
      <c r="U41" s="7">
        <v>312768.78000000003</v>
      </c>
      <c r="V41" s="4">
        <v>0</v>
      </c>
      <c r="W41" s="4">
        <v>0</v>
      </c>
      <c r="X41" s="4">
        <v>0</v>
      </c>
      <c r="Y41" s="3">
        <v>0</v>
      </c>
      <c r="Z41" s="4">
        <v>0</v>
      </c>
      <c r="AA41" s="8"/>
    </row>
    <row r="42" spans="1:27">
      <c r="A42" s="9">
        <v>3</v>
      </c>
      <c r="B42" s="10">
        <v>8</v>
      </c>
      <c r="C42" s="10">
        <v>2</v>
      </c>
      <c r="D42" s="10">
        <v>0</v>
      </c>
      <c r="E42" s="10">
        <v>2</v>
      </c>
      <c r="F42" s="11" t="s">
        <v>44</v>
      </c>
      <c r="G42" s="10">
        <v>1</v>
      </c>
      <c r="H42" s="10">
        <v>12101</v>
      </c>
      <c r="I42" s="10">
        <v>1</v>
      </c>
      <c r="J42" s="10">
        <v>1</v>
      </c>
      <c r="K42" s="11" t="s">
        <v>42</v>
      </c>
      <c r="L42" s="12">
        <v>0</v>
      </c>
      <c r="M42" s="13">
        <v>128054</v>
      </c>
      <c r="N42" s="13">
        <v>128055</v>
      </c>
      <c r="O42" s="13">
        <v>128054</v>
      </c>
      <c r="P42" s="13">
        <v>128055</v>
      </c>
      <c r="Q42" s="13">
        <v>128054</v>
      </c>
      <c r="R42" s="13">
        <v>614762.6</v>
      </c>
      <c r="S42" s="13">
        <v>196298.79</v>
      </c>
      <c r="T42" s="10">
        <v>0</v>
      </c>
      <c r="U42" s="13">
        <v>102816.06</v>
      </c>
      <c r="V42" s="10">
        <v>0</v>
      </c>
      <c r="W42" s="10">
        <v>0</v>
      </c>
      <c r="X42" s="10">
        <v>0</v>
      </c>
      <c r="Y42" s="9">
        <v>0</v>
      </c>
      <c r="Z42" s="10">
        <v>0</v>
      </c>
      <c r="AA42" s="8"/>
    </row>
    <row r="43" spans="1:27">
      <c r="A43" s="3">
        <v>3</v>
      </c>
      <c r="B43" s="4">
        <v>8</v>
      </c>
      <c r="C43" s="4">
        <v>2</v>
      </c>
      <c r="D43" s="4">
        <v>0</v>
      </c>
      <c r="E43" s="4">
        <v>2</v>
      </c>
      <c r="F43" s="5" t="s">
        <v>44</v>
      </c>
      <c r="G43" s="4">
        <v>1</v>
      </c>
      <c r="H43" s="4">
        <v>13102</v>
      </c>
      <c r="I43" s="4">
        <v>1</v>
      </c>
      <c r="J43" s="4">
        <v>1</v>
      </c>
      <c r="K43" s="5" t="s">
        <v>42</v>
      </c>
      <c r="L43" s="6">
        <v>0</v>
      </c>
      <c r="M43" s="7">
        <v>25409.52</v>
      </c>
      <c r="N43" s="7">
        <v>63784.480000000003</v>
      </c>
      <c r="O43" s="7">
        <v>44597</v>
      </c>
      <c r="P43" s="7">
        <v>44596</v>
      </c>
      <c r="Q43" s="4">
        <v>0</v>
      </c>
      <c r="R43" s="7">
        <v>-86287.19</v>
      </c>
      <c r="S43" s="7">
        <v>15796.42</v>
      </c>
      <c r="T43" s="7">
        <v>17188.13</v>
      </c>
      <c r="U43" s="7">
        <v>17466.48</v>
      </c>
      <c r="V43" s="4">
        <v>0</v>
      </c>
      <c r="W43" s="4">
        <v>0</v>
      </c>
      <c r="X43" s="4">
        <v>0</v>
      </c>
      <c r="Y43" s="3">
        <v>0</v>
      </c>
      <c r="Z43" s="4">
        <v>0</v>
      </c>
      <c r="AA43" s="8"/>
    </row>
    <row r="44" spans="1:27">
      <c r="A44" s="9">
        <v>3</v>
      </c>
      <c r="B44" s="10">
        <v>8</v>
      </c>
      <c r="C44" s="10">
        <v>2</v>
      </c>
      <c r="D44" s="10">
        <v>0</v>
      </c>
      <c r="E44" s="10">
        <v>2</v>
      </c>
      <c r="F44" s="11" t="s">
        <v>44</v>
      </c>
      <c r="G44" s="10">
        <v>1</v>
      </c>
      <c r="H44" s="10">
        <v>13201</v>
      </c>
      <c r="I44" s="10">
        <v>1</v>
      </c>
      <c r="J44" s="10">
        <v>1</v>
      </c>
      <c r="K44" s="11" t="s">
        <v>42</v>
      </c>
      <c r="L44" s="12">
        <v>0</v>
      </c>
      <c r="M44" s="10">
        <v>0</v>
      </c>
      <c r="N44" s="10">
        <v>0</v>
      </c>
      <c r="O44" s="13">
        <v>220666</v>
      </c>
      <c r="P44" s="10">
        <v>0</v>
      </c>
      <c r="Q44" s="10">
        <v>0</v>
      </c>
      <c r="R44" s="13">
        <v>9188.92</v>
      </c>
      <c r="S44" s="10">
        <v>0</v>
      </c>
      <c r="T44" s="10">
        <v>0</v>
      </c>
      <c r="U44" s="13">
        <v>3337.23</v>
      </c>
      <c r="V44" s="10">
        <v>0</v>
      </c>
      <c r="W44" s="10">
        <v>0</v>
      </c>
      <c r="X44" s="10">
        <v>0</v>
      </c>
      <c r="Y44" s="9">
        <v>0</v>
      </c>
      <c r="Z44" s="10">
        <v>0</v>
      </c>
      <c r="AA44" s="8"/>
    </row>
    <row r="45" spans="1:27">
      <c r="A45" s="3">
        <v>3</v>
      </c>
      <c r="B45" s="4">
        <v>8</v>
      </c>
      <c r="C45" s="4">
        <v>2</v>
      </c>
      <c r="D45" s="4">
        <v>0</v>
      </c>
      <c r="E45" s="4">
        <v>2</v>
      </c>
      <c r="F45" s="5" t="s">
        <v>44</v>
      </c>
      <c r="G45" s="4">
        <v>1</v>
      </c>
      <c r="H45" s="4">
        <v>13202</v>
      </c>
      <c r="I45" s="4">
        <v>1</v>
      </c>
      <c r="J45" s="4">
        <v>1</v>
      </c>
      <c r="K45" s="5" t="s">
        <v>42</v>
      </c>
      <c r="L45" s="6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3">
        <v>0</v>
      </c>
      <c r="Z45" s="4">
        <v>0</v>
      </c>
      <c r="AA45" s="8"/>
    </row>
    <row r="46" spans="1:27" ht="22.5">
      <c r="A46" s="9">
        <v>3</v>
      </c>
      <c r="B46" s="10">
        <v>8</v>
      </c>
      <c r="C46" s="10">
        <v>2</v>
      </c>
      <c r="D46" s="10">
        <v>0</v>
      </c>
      <c r="E46" s="10">
        <v>2</v>
      </c>
      <c r="F46" s="11" t="s">
        <v>44</v>
      </c>
      <c r="G46" s="10">
        <v>1</v>
      </c>
      <c r="H46" s="10">
        <v>13407</v>
      </c>
      <c r="I46" s="10">
        <v>1</v>
      </c>
      <c r="J46" s="10">
        <v>1</v>
      </c>
      <c r="K46" s="11" t="s">
        <v>45</v>
      </c>
      <c r="L46" s="12">
        <v>0</v>
      </c>
      <c r="M46" s="10">
        <v>0</v>
      </c>
      <c r="N46" s="13">
        <v>70958</v>
      </c>
      <c r="O46" s="13">
        <v>70958</v>
      </c>
      <c r="P46" s="13">
        <v>70958</v>
      </c>
      <c r="Q46" s="13">
        <v>50342.96</v>
      </c>
      <c r="R46" s="13">
        <v>65804.240000000005</v>
      </c>
      <c r="S46" s="13">
        <v>65804.240000000005</v>
      </c>
      <c r="T46" s="13">
        <v>65804.240000000005</v>
      </c>
      <c r="U46" s="13">
        <v>65804.240000000005</v>
      </c>
      <c r="V46" s="10">
        <v>0</v>
      </c>
      <c r="W46" s="10">
        <v>0</v>
      </c>
      <c r="X46" s="10">
        <v>0</v>
      </c>
      <c r="Y46" s="9">
        <v>0</v>
      </c>
      <c r="Z46" s="10">
        <v>0</v>
      </c>
      <c r="AA46" s="8"/>
    </row>
    <row r="47" spans="1:27">
      <c r="A47" s="3">
        <v>3</v>
      </c>
      <c r="B47" s="4">
        <v>8</v>
      </c>
      <c r="C47" s="4">
        <v>2</v>
      </c>
      <c r="D47" s="4">
        <v>0</v>
      </c>
      <c r="E47" s="4">
        <v>2</v>
      </c>
      <c r="F47" s="5" t="s">
        <v>44</v>
      </c>
      <c r="G47" s="4">
        <v>1</v>
      </c>
      <c r="H47" s="4">
        <v>14103</v>
      </c>
      <c r="I47" s="4">
        <v>1</v>
      </c>
      <c r="J47" s="4">
        <v>1</v>
      </c>
      <c r="K47" s="5" t="s">
        <v>42</v>
      </c>
      <c r="L47" s="6">
        <v>0</v>
      </c>
      <c r="M47" s="7">
        <v>77657</v>
      </c>
      <c r="N47" s="7">
        <v>77654</v>
      </c>
      <c r="O47" s="7">
        <v>77657</v>
      </c>
      <c r="P47" s="7">
        <v>77655</v>
      </c>
      <c r="Q47" s="7">
        <v>77657</v>
      </c>
      <c r="R47" s="7">
        <v>340168.28</v>
      </c>
      <c r="S47" s="7">
        <v>86400.5</v>
      </c>
      <c r="T47" s="7">
        <v>90917.26</v>
      </c>
      <c r="U47" s="7">
        <v>93843.3</v>
      </c>
      <c r="V47" s="4">
        <v>0</v>
      </c>
      <c r="W47" s="4">
        <v>0</v>
      </c>
      <c r="X47" s="4">
        <v>0</v>
      </c>
      <c r="Y47" s="3">
        <v>0</v>
      </c>
      <c r="Z47" s="4">
        <v>0</v>
      </c>
      <c r="AA47" s="8"/>
    </row>
    <row r="48" spans="1:27">
      <c r="A48" s="9">
        <v>3</v>
      </c>
      <c r="B48" s="10">
        <v>8</v>
      </c>
      <c r="C48" s="10">
        <v>2</v>
      </c>
      <c r="D48" s="10">
        <v>0</v>
      </c>
      <c r="E48" s="10">
        <v>2</v>
      </c>
      <c r="F48" s="11" t="s">
        <v>44</v>
      </c>
      <c r="G48" s="10">
        <v>1</v>
      </c>
      <c r="H48" s="10">
        <v>14202</v>
      </c>
      <c r="I48" s="10">
        <v>1</v>
      </c>
      <c r="J48" s="10">
        <v>1</v>
      </c>
      <c r="K48" s="11" t="s">
        <v>42</v>
      </c>
      <c r="L48" s="12">
        <v>0</v>
      </c>
      <c r="M48" s="13">
        <v>67471</v>
      </c>
      <c r="N48" s="10">
        <v>0</v>
      </c>
      <c r="O48" s="13">
        <v>67472</v>
      </c>
      <c r="P48" s="10">
        <v>0</v>
      </c>
      <c r="Q48" s="13">
        <v>67471</v>
      </c>
      <c r="R48" s="13">
        <v>98353.18</v>
      </c>
      <c r="S48" s="13">
        <v>100378.3</v>
      </c>
      <c r="T48" s="10">
        <v>0</v>
      </c>
      <c r="U48" s="13">
        <v>75946.48</v>
      </c>
      <c r="V48" s="10">
        <v>0</v>
      </c>
      <c r="W48" s="10">
        <v>0</v>
      </c>
      <c r="X48" s="10">
        <v>0</v>
      </c>
      <c r="Y48" s="9">
        <v>0</v>
      </c>
      <c r="Z48" s="10">
        <v>0</v>
      </c>
      <c r="AA48" s="8"/>
    </row>
    <row r="49" spans="1:27">
      <c r="A49" s="3">
        <v>3</v>
      </c>
      <c r="B49" s="4">
        <v>8</v>
      </c>
      <c r="C49" s="4">
        <v>2</v>
      </c>
      <c r="D49" s="4">
        <v>0</v>
      </c>
      <c r="E49" s="4">
        <v>2</v>
      </c>
      <c r="F49" s="5" t="s">
        <v>44</v>
      </c>
      <c r="G49" s="4">
        <v>1</v>
      </c>
      <c r="H49" s="4">
        <v>14301</v>
      </c>
      <c r="I49" s="4">
        <v>1</v>
      </c>
      <c r="J49" s="4">
        <v>1</v>
      </c>
      <c r="K49" s="5" t="s">
        <v>42</v>
      </c>
      <c r="L49" s="6">
        <v>0</v>
      </c>
      <c r="M49" s="7">
        <v>24362</v>
      </c>
      <c r="N49" s="4">
        <v>0</v>
      </c>
      <c r="O49" s="7">
        <v>24363</v>
      </c>
      <c r="P49" s="4">
        <v>0</v>
      </c>
      <c r="Q49" s="7">
        <v>24362</v>
      </c>
      <c r="R49" s="7">
        <v>38841.949999999997</v>
      </c>
      <c r="S49" s="7">
        <v>40151.54</v>
      </c>
      <c r="T49" s="4">
        <v>0</v>
      </c>
      <c r="U49" s="7">
        <v>32796.32</v>
      </c>
      <c r="V49" s="4">
        <v>0</v>
      </c>
      <c r="W49" s="4">
        <v>0</v>
      </c>
      <c r="X49" s="4">
        <v>0</v>
      </c>
      <c r="Y49" s="3">
        <v>0</v>
      </c>
      <c r="Z49" s="4">
        <v>0</v>
      </c>
      <c r="AA49" s="8"/>
    </row>
    <row r="50" spans="1:27">
      <c r="A50" s="9">
        <v>3</v>
      </c>
      <c r="B50" s="10">
        <v>8</v>
      </c>
      <c r="C50" s="10">
        <v>2</v>
      </c>
      <c r="D50" s="10">
        <v>0</v>
      </c>
      <c r="E50" s="10">
        <v>2</v>
      </c>
      <c r="F50" s="11" t="s">
        <v>44</v>
      </c>
      <c r="G50" s="10">
        <v>1</v>
      </c>
      <c r="H50" s="10">
        <v>14401</v>
      </c>
      <c r="I50" s="10">
        <v>1</v>
      </c>
      <c r="J50" s="10">
        <v>1</v>
      </c>
      <c r="K50" s="11" t="s">
        <v>42</v>
      </c>
      <c r="L50" s="12">
        <v>0</v>
      </c>
      <c r="M50" s="10">
        <v>0</v>
      </c>
      <c r="N50" s="10">
        <v>0</v>
      </c>
      <c r="O50" s="10">
        <v>0</v>
      </c>
      <c r="P50" s="13">
        <v>88107</v>
      </c>
      <c r="Q50" s="10">
        <v>0</v>
      </c>
      <c r="R50" s="13">
        <v>-88107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9">
        <v>0</v>
      </c>
      <c r="Z50" s="10">
        <v>0</v>
      </c>
      <c r="AA50" s="8"/>
    </row>
    <row r="51" spans="1:27">
      <c r="A51" s="3">
        <v>3</v>
      </c>
      <c r="B51" s="4">
        <v>8</v>
      </c>
      <c r="C51" s="4">
        <v>2</v>
      </c>
      <c r="D51" s="4">
        <v>0</v>
      </c>
      <c r="E51" s="4">
        <v>2</v>
      </c>
      <c r="F51" s="5" t="s">
        <v>44</v>
      </c>
      <c r="G51" s="4">
        <v>1</v>
      </c>
      <c r="H51" s="4">
        <v>14403</v>
      </c>
      <c r="I51" s="4">
        <v>1</v>
      </c>
      <c r="J51" s="4">
        <v>1</v>
      </c>
      <c r="K51" s="5" t="s">
        <v>42</v>
      </c>
      <c r="L51" s="6">
        <v>0</v>
      </c>
      <c r="M51" s="4">
        <v>0</v>
      </c>
      <c r="N51" s="4">
        <v>0</v>
      </c>
      <c r="O51" s="4">
        <v>0</v>
      </c>
      <c r="P51" s="7">
        <v>114423</v>
      </c>
      <c r="Q51" s="4">
        <v>0</v>
      </c>
      <c r="R51" s="7">
        <v>-114423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3">
        <v>0</v>
      </c>
      <c r="Z51" s="4">
        <v>0</v>
      </c>
      <c r="AA51" s="8"/>
    </row>
    <row r="52" spans="1:27">
      <c r="A52" s="9">
        <v>3</v>
      </c>
      <c r="B52" s="10">
        <v>8</v>
      </c>
      <c r="C52" s="10">
        <v>2</v>
      </c>
      <c r="D52" s="10">
        <v>0</v>
      </c>
      <c r="E52" s="10">
        <v>2</v>
      </c>
      <c r="F52" s="11" t="s">
        <v>44</v>
      </c>
      <c r="G52" s="10">
        <v>1</v>
      </c>
      <c r="H52" s="10">
        <v>15101</v>
      </c>
      <c r="I52" s="10">
        <v>1</v>
      </c>
      <c r="J52" s="10">
        <v>1</v>
      </c>
      <c r="K52" s="11" t="s">
        <v>42</v>
      </c>
      <c r="L52" s="12">
        <v>0</v>
      </c>
      <c r="M52" s="13">
        <v>28679</v>
      </c>
      <c r="N52" s="13">
        <v>28678</v>
      </c>
      <c r="O52" s="13">
        <v>28679</v>
      </c>
      <c r="P52" s="13">
        <v>28678</v>
      </c>
      <c r="Q52" s="13">
        <v>28678</v>
      </c>
      <c r="R52" s="13">
        <v>140396.70000000001</v>
      </c>
      <c r="S52" s="13">
        <v>59033.13</v>
      </c>
      <c r="T52" s="13">
        <v>56503.72</v>
      </c>
      <c r="U52" s="13">
        <v>58697.1</v>
      </c>
      <c r="V52" s="10">
        <v>0</v>
      </c>
      <c r="W52" s="10">
        <v>0</v>
      </c>
      <c r="X52" s="10">
        <v>0</v>
      </c>
      <c r="Y52" s="9">
        <v>0</v>
      </c>
      <c r="Z52" s="10">
        <v>0</v>
      </c>
      <c r="AA52" s="8"/>
    </row>
    <row r="53" spans="1:27">
      <c r="A53" s="3">
        <v>3</v>
      </c>
      <c r="B53" s="4">
        <v>8</v>
      </c>
      <c r="C53" s="4">
        <v>2</v>
      </c>
      <c r="D53" s="4">
        <v>0</v>
      </c>
      <c r="E53" s="4">
        <v>2</v>
      </c>
      <c r="F53" s="5" t="s">
        <v>44</v>
      </c>
      <c r="G53" s="4">
        <v>1</v>
      </c>
      <c r="H53" s="4">
        <v>15202</v>
      </c>
      <c r="I53" s="4">
        <v>1</v>
      </c>
      <c r="J53" s="4">
        <v>1</v>
      </c>
      <c r="K53" s="5" t="s">
        <v>42</v>
      </c>
      <c r="L53" s="6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3">
        <v>0</v>
      </c>
      <c r="Z53" s="4">
        <v>0</v>
      </c>
      <c r="AA53" s="8"/>
    </row>
    <row r="54" spans="1:27">
      <c r="A54" s="9">
        <v>3</v>
      </c>
      <c r="B54" s="10">
        <v>8</v>
      </c>
      <c r="C54" s="10">
        <v>2</v>
      </c>
      <c r="D54" s="10">
        <v>0</v>
      </c>
      <c r="E54" s="10">
        <v>2</v>
      </c>
      <c r="F54" s="11" t="s">
        <v>44</v>
      </c>
      <c r="G54" s="10">
        <v>1</v>
      </c>
      <c r="H54" s="10">
        <v>15401</v>
      </c>
      <c r="I54" s="10">
        <v>1</v>
      </c>
      <c r="J54" s="10">
        <v>1</v>
      </c>
      <c r="K54" s="11" t="s">
        <v>42</v>
      </c>
      <c r="L54" s="12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9">
        <v>0</v>
      </c>
      <c r="Z54" s="10">
        <v>0</v>
      </c>
      <c r="AA54" s="8"/>
    </row>
    <row r="55" spans="1:27">
      <c r="A55" s="3">
        <v>3</v>
      </c>
      <c r="B55" s="4">
        <v>8</v>
      </c>
      <c r="C55" s="4">
        <v>2</v>
      </c>
      <c r="D55" s="4">
        <v>0</v>
      </c>
      <c r="E55" s="4">
        <v>2</v>
      </c>
      <c r="F55" s="5" t="s">
        <v>44</v>
      </c>
      <c r="G55" s="4">
        <v>1</v>
      </c>
      <c r="H55" s="4">
        <v>15402</v>
      </c>
      <c r="I55" s="4">
        <v>1</v>
      </c>
      <c r="J55" s="4">
        <v>1</v>
      </c>
      <c r="K55" s="5" t="s">
        <v>42</v>
      </c>
      <c r="L55" s="6">
        <v>0</v>
      </c>
      <c r="M55" s="7">
        <v>219942.34</v>
      </c>
      <c r="N55" s="7">
        <v>233236.66</v>
      </c>
      <c r="O55" s="7">
        <v>226590</v>
      </c>
      <c r="P55" s="7">
        <v>226589</v>
      </c>
      <c r="Q55" s="7">
        <v>192092.64</v>
      </c>
      <c r="R55" s="7">
        <v>233261.62</v>
      </c>
      <c r="S55" s="7">
        <v>233261.62</v>
      </c>
      <c r="T55" s="7">
        <v>233261.62</v>
      </c>
      <c r="U55" s="7">
        <v>199889.1</v>
      </c>
      <c r="V55" s="4">
        <v>0</v>
      </c>
      <c r="W55" s="4">
        <v>0</v>
      </c>
      <c r="X55" s="4">
        <v>0</v>
      </c>
      <c r="Y55" s="3">
        <v>0</v>
      </c>
      <c r="Z55" s="4">
        <v>0</v>
      </c>
      <c r="AA55" s="8"/>
    </row>
    <row r="56" spans="1:27">
      <c r="A56" s="9">
        <v>3</v>
      </c>
      <c r="B56" s="10">
        <v>8</v>
      </c>
      <c r="C56" s="10">
        <v>2</v>
      </c>
      <c r="D56" s="10">
        <v>0</v>
      </c>
      <c r="E56" s="10">
        <v>2</v>
      </c>
      <c r="F56" s="11" t="s">
        <v>44</v>
      </c>
      <c r="G56" s="10">
        <v>1</v>
      </c>
      <c r="H56" s="10">
        <v>15403</v>
      </c>
      <c r="I56" s="10">
        <v>1</v>
      </c>
      <c r="J56" s="10">
        <v>1</v>
      </c>
      <c r="K56" s="11" t="s">
        <v>42</v>
      </c>
      <c r="L56" s="12">
        <v>0</v>
      </c>
      <c r="M56" s="13">
        <v>1012</v>
      </c>
      <c r="N56" s="13">
        <v>1012</v>
      </c>
      <c r="O56" s="13">
        <v>1011</v>
      </c>
      <c r="P56" s="13">
        <v>1012</v>
      </c>
      <c r="Q56" s="13">
        <v>1011</v>
      </c>
      <c r="R56" s="13">
        <v>26394.35</v>
      </c>
      <c r="S56" s="13">
        <v>5519.86</v>
      </c>
      <c r="T56" s="13">
        <v>-8083.21</v>
      </c>
      <c r="U56" s="10">
        <v>0</v>
      </c>
      <c r="V56" s="10">
        <v>0</v>
      </c>
      <c r="W56" s="10">
        <v>0</v>
      </c>
      <c r="X56" s="10">
        <v>0</v>
      </c>
      <c r="Y56" s="9">
        <v>0</v>
      </c>
      <c r="Z56" s="10">
        <v>0</v>
      </c>
      <c r="AA56" s="8"/>
    </row>
    <row r="57" spans="1:27">
      <c r="A57" s="3">
        <v>3</v>
      </c>
      <c r="B57" s="4">
        <v>8</v>
      </c>
      <c r="C57" s="4">
        <v>2</v>
      </c>
      <c r="D57" s="4">
        <v>0</v>
      </c>
      <c r="E57" s="4">
        <v>2</v>
      </c>
      <c r="F57" s="5" t="s">
        <v>44</v>
      </c>
      <c r="G57" s="4">
        <v>1</v>
      </c>
      <c r="H57" s="4">
        <v>15901</v>
      </c>
      <c r="I57" s="4">
        <v>1</v>
      </c>
      <c r="J57" s="4">
        <v>1</v>
      </c>
      <c r="K57" s="5" t="s">
        <v>42</v>
      </c>
      <c r="L57" s="6">
        <v>0</v>
      </c>
      <c r="M57" s="7">
        <v>66504.990000000005</v>
      </c>
      <c r="N57" s="7">
        <v>56505.01</v>
      </c>
      <c r="O57" s="7">
        <v>64506</v>
      </c>
      <c r="P57" s="7">
        <v>56505</v>
      </c>
      <c r="Q57" s="4">
        <v>0</v>
      </c>
      <c r="R57" s="7">
        <v>-244021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3">
        <v>0</v>
      </c>
      <c r="Z57" s="4">
        <v>0</v>
      </c>
      <c r="AA57" s="8"/>
    </row>
    <row r="58" spans="1:27">
      <c r="A58" s="9">
        <v>3</v>
      </c>
      <c r="B58" s="10">
        <v>8</v>
      </c>
      <c r="C58" s="10">
        <v>2</v>
      </c>
      <c r="D58" s="10">
        <v>0</v>
      </c>
      <c r="E58" s="10">
        <v>2</v>
      </c>
      <c r="F58" s="11" t="s">
        <v>44</v>
      </c>
      <c r="G58" s="10">
        <v>1</v>
      </c>
      <c r="H58" s="10">
        <v>17102</v>
      </c>
      <c r="I58" s="10">
        <v>1</v>
      </c>
      <c r="J58" s="10">
        <v>4</v>
      </c>
      <c r="K58" s="11" t="s">
        <v>42</v>
      </c>
      <c r="L58" s="12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9">
        <v>0</v>
      </c>
      <c r="Z58" s="10">
        <v>0</v>
      </c>
      <c r="AA58" s="8"/>
    </row>
    <row r="59" spans="1:27">
      <c r="A59" s="3">
        <v>3</v>
      </c>
      <c r="B59" s="4">
        <v>8</v>
      </c>
      <c r="C59" s="4">
        <v>2</v>
      </c>
      <c r="D59" s="4">
        <v>0</v>
      </c>
      <c r="E59" s="4">
        <v>2</v>
      </c>
      <c r="F59" s="5" t="s">
        <v>44</v>
      </c>
      <c r="G59" s="4">
        <v>1</v>
      </c>
      <c r="H59" s="4">
        <v>21101</v>
      </c>
      <c r="I59" s="4">
        <v>1</v>
      </c>
      <c r="J59" s="4">
        <v>4</v>
      </c>
      <c r="K59" s="5" t="s">
        <v>42</v>
      </c>
      <c r="L59" s="6">
        <v>0</v>
      </c>
      <c r="M59" s="4">
        <v>0</v>
      </c>
      <c r="N59" s="7">
        <v>4823.1099999999997</v>
      </c>
      <c r="O59" s="4">
        <v>0</v>
      </c>
      <c r="P59" s="4">
        <v>0</v>
      </c>
      <c r="Q59" s="7">
        <v>14865.89</v>
      </c>
      <c r="R59" s="7">
        <v>11105.6</v>
      </c>
      <c r="S59" s="4">
        <v>0</v>
      </c>
      <c r="T59" s="7">
        <v>516</v>
      </c>
      <c r="U59" s="7">
        <v>27.59</v>
      </c>
      <c r="V59" s="4">
        <v>0</v>
      </c>
      <c r="W59" s="4">
        <v>0</v>
      </c>
      <c r="X59" s="4">
        <v>0</v>
      </c>
      <c r="Y59" s="3">
        <v>0</v>
      </c>
      <c r="Z59" s="4">
        <v>0</v>
      </c>
      <c r="AA59" s="8"/>
    </row>
    <row r="60" spans="1:27">
      <c r="A60" s="9">
        <v>3</v>
      </c>
      <c r="B60" s="10">
        <v>8</v>
      </c>
      <c r="C60" s="10">
        <v>2</v>
      </c>
      <c r="D60" s="10">
        <v>0</v>
      </c>
      <c r="E60" s="10">
        <v>2</v>
      </c>
      <c r="F60" s="11" t="s">
        <v>44</v>
      </c>
      <c r="G60" s="10">
        <v>1</v>
      </c>
      <c r="H60" s="10">
        <v>21201</v>
      </c>
      <c r="I60" s="10">
        <v>1</v>
      </c>
      <c r="J60" s="10">
        <v>4</v>
      </c>
      <c r="K60" s="11" t="s">
        <v>42</v>
      </c>
      <c r="L60" s="12">
        <v>0</v>
      </c>
      <c r="M60" s="10">
        <v>0</v>
      </c>
      <c r="N60" s="10">
        <v>0</v>
      </c>
      <c r="O60" s="13">
        <v>6125</v>
      </c>
      <c r="P60" s="10">
        <v>0</v>
      </c>
      <c r="Q60" s="13">
        <v>20736.349999999999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9">
        <v>0</v>
      </c>
      <c r="Z60" s="10">
        <v>0</v>
      </c>
      <c r="AA60" s="8"/>
    </row>
    <row r="61" spans="1:27">
      <c r="A61" s="3">
        <v>3</v>
      </c>
      <c r="B61" s="4">
        <v>8</v>
      </c>
      <c r="C61" s="4">
        <v>2</v>
      </c>
      <c r="D61" s="4">
        <v>0</v>
      </c>
      <c r="E61" s="4">
        <v>2</v>
      </c>
      <c r="F61" s="5" t="s">
        <v>44</v>
      </c>
      <c r="G61" s="4">
        <v>1</v>
      </c>
      <c r="H61" s="4">
        <v>21401</v>
      </c>
      <c r="I61" s="4">
        <v>1</v>
      </c>
      <c r="J61" s="4">
        <v>4</v>
      </c>
      <c r="K61" s="5" t="s">
        <v>42</v>
      </c>
      <c r="L61" s="6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3">
        <v>0</v>
      </c>
      <c r="Z61" s="4">
        <v>0</v>
      </c>
      <c r="AA61" s="8"/>
    </row>
    <row r="62" spans="1:27">
      <c r="A62" s="9">
        <v>3</v>
      </c>
      <c r="B62" s="10">
        <v>8</v>
      </c>
      <c r="C62" s="10">
        <v>2</v>
      </c>
      <c r="D62" s="10">
        <v>0</v>
      </c>
      <c r="E62" s="10">
        <v>2</v>
      </c>
      <c r="F62" s="11" t="s">
        <v>44</v>
      </c>
      <c r="G62" s="10">
        <v>1</v>
      </c>
      <c r="H62" s="10">
        <v>21601</v>
      </c>
      <c r="I62" s="10">
        <v>1</v>
      </c>
      <c r="J62" s="10">
        <v>4</v>
      </c>
      <c r="K62" s="11" t="s">
        <v>42</v>
      </c>
      <c r="L62" s="12">
        <v>0</v>
      </c>
      <c r="M62" s="10">
        <v>0</v>
      </c>
      <c r="N62" s="10">
        <v>0</v>
      </c>
      <c r="O62" s="13">
        <v>5220</v>
      </c>
      <c r="P62" s="10">
        <v>0</v>
      </c>
      <c r="Q62" s="13">
        <v>5220</v>
      </c>
      <c r="R62" s="13">
        <v>-7955.84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9">
        <v>0</v>
      </c>
      <c r="Z62" s="10">
        <v>0</v>
      </c>
      <c r="AA62" s="8"/>
    </row>
    <row r="63" spans="1:27">
      <c r="A63" s="3">
        <v>3</v>
      </c>
      <c r="B63" s="4">
        <v>8</v>
      </c>
      <c r="C63" s="4">
        <v>2</v>
      </c>
      <c r="D63" s="4">
        <v>0</v>
      </c>
      <c r="E63" s="4">
        <v>2</v>
      </c>
      <c r="F63" s="5" t="s">
        <v>44</v>
      </c>
      <c r="G63" s="4">
        <v>1</v>
      </c>
      <c r="H63" s="4">
        <v>22104</v>
      </c>
      <c r="I63" s="4">
        <v>1</v>
      </c>
      <c r="J63" s="4">
        <v>4</v>
      </c>
      <c r="K63" s="5" t="s">
        <v>42</v>
      </c>
      <c r="L63" s="6">
        <v>0</v>
      </c>
      <c r="M63" s="4">
        <v>0</v>
      </c>
      <c r="N63" s="4">
        <v>0</v>
      </c>
      <c r="O63" s="4">
        <v>0</v>
      </c>
      <c r="P63" s="7">
        <v>4740.72</v>
      </c>
      <c r="Q63" s="7">
        <v>8403.86</v>
      </c>
      <c r="R63" s="7">
        <v>-6360.29</v>
      </c>
      <c r="S63" s="7">
        <v>2125.36</v>
      </c>
      <c r="T63" s="7">
        <v>3271.58</v>
      </c>
      <c r="U63" s="7">
        <v>-1360.34</v>
      </c>
      <c r="V63" s="4">
        <v>0</v>
      </c>
      <c r="W63" s="4">
        <v>0</v>
      </c>
      <c r="X63" s="4">
        <v>0</v>
      </c>
      <c r="Y63" s="3">
        <v>0</v>
      </c>
      <c r="Z63" s="4">
        <v>0</v>
      </c>
      <c r="AA63" s="8"/>
    </row>
    <row r="64" spans="1:27">
      <c r="A64" s="9">
        <v>3</v>
      </c>
      <c r="B64" s="10">
        <v>8</v>
      </c>
      <c r="C64" s="10">
        <v>2</v>
      </c>
      <c r="D64" s="10">
        <v>0</v>
      </c>
      <c r="E64" s="10">
        <v>2</v>
      </c>
      <c r="F64" s="11" t="s">
        <v>44</v>
      </c>
      <c r="G64" s="10">
        <v>1</v>
      </c>
      <c r="H64" s="10">
        <v>22106</v>
      </c>
      <c r="I64" s="10">
        <v>1</v>
      </c>
      <c r="J64" s="10">
        <v>4</v>
      </c>
      <c r="K64" s="11" t="s">
        <v>42</v>
      </c>
      <c r="L64" s="12">
        <v>0</v>
      </c>
      <c r="M64" s="10">
        <v>0</v>
      </c>
      <c r="N64" s="10">
        <v>0</v>
      </c>
      <c r="O64" s="13">
        <v>10050</v>
      </c>
      <c r="P64" s="13">
        <v>8526.76</v>
      </c>
      <c r="Q64" s="13">
        <v>1523.24</v>
      </c>
      <c r="R64" s="13">
        <v>5091.38</v>
      </c>
      <c r="S64" s="13">
        <v>3384.56</v>
      </c>
      <c r="T64" s="10">
        <v>0</v>
      </c>
      <c r="U64" s="13">
        <v>-513.34</v>
      </c>
      <c r="V64" s="10">
        <v>0</v>
      </c>
      <c r="W64" s="10">
        <v>0</v>
      </c>
      <c r="X64" s="10">
        <v>0</v>
      </c>
      <c r="Y64" s="9">
        <v>0</v>
      </c>
      <c r="Z64" s="10">
        <v>0</v>
      </c>
      <c r="AA64" s="8"/>
    </row>
    <row r="65" spans="1:27">
      <c r="A65" s="3">
        <v>3</v>
      </c>
      <c r="B65" s="4">
        <v>8</v>
      </c>
      <c r="C65" s="4">
        <v>2</v>
      </c>
      <c r="D65" s="4">
        <v>0</v>
      </c>
      <c r="E65" s="4">
        <v>2</v>
      </c>
      <c r="F65" s="5" t="s">
        <v>44</v>
      </c>
      <c r="G65" s="4">
        <v>1</v>
      </c>
      <c r="H65" s="4">
        <v>22301</v>
      </c>
      <c r="I65" s="4">
        <v>1</v>
      </c>
      <c r="J65" s="4">
        <v>4</v>
      </c>
      <c r="K65" s="5" t="s">
        <v>42</v>
      </c>
      <c r="L65" s="6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3">
        <v>0</v>
      </c>
      <c r="Z65" s="4">
        <v>0</v>
      </c>
      <c r="AA65" s="8"/>
    </row>
    <row r="66" spans="1:27">
      <c r="A66" s="9">
        <v>3</v>
      </c>
      <c r="B66" s="10">
        <v>8</v>
      </c>
      <c r="C66" s="10">
        <v>2</v>
      </c>
      <c r="D66" s="10">
        <v>0</v>
      </c>
      <c r="E66" s="10">
        <v>2</v>
      </c>
      <c r="F66" s="11" t="s">
        <v>44</v>
      </c>
      <c r="G66" s="10">
        <v>1</v>
      </c>
      <c r="H66" s="10">
        <v>24501</v>
      </c>
      <c r="I66" s="10">
        <v>1</v>
      </c>
      <c r="J66" s="10">
        <v>4</v>
      </c>
      <c r="K66" s="11" t="s">
        <v>42</v>
      </c>
      <c r="L66" s="12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9">
        <v>0</v>
      </c>
      <c r="Z66" s="10">
        <v>0</v>
      </c>
      <c r="AA66" s="8"/>
    </row>
    <row r="67" spans="1:27">
      <c r="A67" s="3">
        <v>3</v>
      </c>
      <c r="B67" s="4">
        <v>8</v>
      </c>
      <c r="C67" s="4">
        <v>2</v>
      </c>
      <c r="D67" s="4">
        <v>0</v>
      </c>
      <c r="E67" s="4">
        <v>2</v>
      </c>
      <c r="F67" s="5" t="s">
        <v>44</v>
      </c>
      <c r="G67" s="4">
        <v>1</v>
      </c>
      <c r="H67" s="4">
        <v>24601</v>
      </c>
      <c r="I67" s="4">
        <v>1</v>
      </c>
      <c r="J67" s="4">
        <v>4</v>
      </c>
      <c r="K67" s="5" t="s">
        <v>42</v>
      </c>
      <c r="L67" s="6">
        <v>0</v>
      </c>
      <c r="M67" s="4">
        <v>0</v>
      </c>
      <c r="N67" s="4">
        <v>0</v>
      </c>
      <c r="O67" s="7">
        <v>2154.2800000000002</v>
      </c>
      <c r="P67" s="7">
        <v>3703.09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3">
        <v>0</v>
      </c>
      <c r="Z67" s="4">
        <v>0</v>
      </c>
      <c r="AA67" s="8"/>
    </row>
    <row r="68" spans="1:27">
      <c r="A68" s="9">
        <v>3</v>
      </c>
      <c r="B68" s="10">
        <v>8</v>
      </c>
      <c r="C68" s="10">
        <v>2</v>
      </c>
      <c r="D68" s="10">
        <v>0</v>
      </c>
      <c r="E68" s="10">
        <v>2</v>
      </c>
      <c r="F68" s="11" t="s">
        <v>44</v>
      </c>
      <c r="G68" s="10">
        <v>1</v>
      </c>
      <c r="H68" s="10">
        <v>24801</v>
      </c>
      <c r="I68" s="10">
        <v>1</v>
      </c>
      <c r="J68" s="10">
        <v>4</v>
      </c>
      <c r="K68" s="11" t="s">
        <v>42</v>
      </c>
      <c r="L68" s="12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3">
        <v>11933.27</v>
      </c>
      <c r="V68" s="10">
        <v>0</v>
      </c>
      <c r="W68" s="10">
        <v>0</v>
      </c>
      <c r="X68" s="10">
        <v>0</v>
      </c>
      <c r="Y68" s="9">
        <v>0</v>
      </c>
      <c r="Z68" s="10">
        <v>0</v>
      </c>
      <c r="AA68" s="8"/>
    </row>
    <row r="69" spans="1:27">
      <c r="A69" s="3">
        <v>3</v>
      </c>
      <c r="B69" s="4">
        <v>8</v>
      </c>
      <c r="C69" s="4">
        <v>2</v>
      </c>
      <c r="D69" s="4">
        <v>0</v>
      </c>
      <c r="E69" s="4">
        <v>2</v>
      </c>
      <c r="F69" s="5" t="s">
        <v>44</v>
      </c>
      <c r="G69" s="4">
        <v>1</v>
      </c>
      <c r="H69" s="4">
        <v>24901</v>
      </c>
      <c r="I69" s="4">
        <v>1</v>
      </c>
      <c r="J69" s="4">
        <v>4</v>
      </c>
      <c r="K69" s="5" t="s">
        <v>42</v>
      </c>
      <c r="L69" s="6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3">
        <v>0</v>
      </c>
      <c r="Z69" s="4">
        <v>0</v>
      </c>
      <c r="AA69" s="8"/>
    </row>
    <row r="70" spans="1:27">
      <c r="A70" s="9">
        <v>3</v>
      </c>
      <c r="B70" s="10">
        <v>8</v>
      </c>
      <c r="C70" s="10">
        <v>2</v>
      </c>
      <c r="D70" s="10">
        <v>0</v>
      </c>
      <c r="E70" s="10">
        <v>2</v>
      </c>
      <c r="F70" s="11" t="s">
        <v>44</v>
      </c>
      <c r="G70" s="10">
        <v>1</v>
      </c>
      <c r="H70" s="10">
        <v>26103</v>
      </c>
      <c r="I70" s="10">
        <v>1</v>
      </c>
      <c r="J70" s="10">
        <v>1</v>
      </c>
      <c r="K70" s="11" t="s">
        <v>42</v>
      </c>
      <c r="L70" s="12">
        <v>0</v>
      </c>
      <c r="M70" s="10">
        <v>0</v>
      </c>
      <c r="N70" s="10">
        <v>0</v>
      </c>
      <c r="O70" s="13">
        <v>226208.64000000001</v>
      </c>
      <c r="P70" s="10">
        <v>0</v>
      </c>
      <c r="Q70" s="10">
        <v>0</v>
      </c>
      <c r="R70" s="13">
        <v>37458.839999999997</v>
      </c>
      <c r="S70" s="10">
        <v>0</v>
      </c>
      <c r="T70" s="10">
        <v>0</v>
      </c>
      <c r="U70" s="13">
        <v>68456.179999999993</v>
      </c>
      <c r="V70" s="10">
        <v>0</v>
      </c>
      <c r="W70" s="10">
        <v>0</v>
      </c>
      <c r="X70" s="10">
        <v>0</v>
      </c>
      <c r="Y70" s="9">
        <v>0</v>
      </c>
      <c r="Z70" s="10">
        <v>0</v>
      </c>
      <c r="AA70" s="8"/>
    </row>
    <row r="71" spans="1:27">
      <c r="A71" s="3">
        <v>3</v>
      </c>
      <c r="B71" s="4">
        <v>8</v>
      </c>
      <c r="C71" s="4">
        <v>2</v>
      </c>
      <c r="D71" s="4">
        <v>0</v>
      </c>
      <c r="E71" s="4">
        <v>2</v>
      </c>
      <c r="F71" s="5" t="s">
        <v>44</v>
      </c>
      <c r="G71" s="4">
        <v>1</v>
      </c>
      <c r="H71" s="4">
        <v>27101</v>
      </c>
      <c r="I71" s="4">
        <v>1</v>
      </c>
      <c r="J71" s="4">
        <v>4</v>
      </c>
      <c r="K71" s="5" t="s">
        <v>42</v>
      </c>
      <c r="L71" s="6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7">
        <v>3922.15</v>
      </c>
      <c r="V71" s="4">
        <v>0</v>
      </c>
      <c r="W71" s="4">
        <v>0</v>
      </c>
      <c r="X71" s="4">
        <v>0</v>
      </c>
      <c r="Y71" s="3">
        <v>0</v>
      </c>
      <c r="Z71" s="4">
        <v>0</v>
      </c>
      <c r="AA71" s="8"/>
    </row>
    <row r="72" spans="1:27">
      <c r="A72" s="9">
        <v>3</v>
      </c>
      <c r="B72" s="10">
        <v>8</v>
      </c>
      <c r="C72" s="10">
        <v>2</v>
      </c>
      <c r="D72" s="10">
        <v>0</v>
      </c>
      <c r="E72" s="10">
        <v>2</v>
      </c>
      <c r="F72" s="11" t="s">
        <v>44</v>
      </c>
      <c r="G72" s="10">
        <v>1</v>
      </c>
      <c r="H72" s="10">
        <v>27201</v>
      </c>
      <c r="I72" s="10">
        <v>1</v>
      </c>
      <c r="J72" s="10">
        <v>4</v>
      </c>
      <c r="K72" s="11" t="s">
        <v>42</v>
      </c>
      <c r="L72" s="12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9">
        <v>0</v>
      </c>
      <c r="Z72" s="10">
        <v>0</v>
      </c>
      <c r="AA72" s="8"/>
    </row>
    <row r="73" spans="1:27">
      <c r="A73" s="3">
        <v>3</v>
      </c>
      <c r="B73" s="4">
        <v>8</v>
      </c>
      <c r="C73" s="4">
        <v>2</v>
      </c>
      <c r="D73" s="4">
        <v>0</v>
      </c>
      <c r="E73" s="4">
        <v>2</v>
      </c>
      <c r="F73" s="5" t="s">
        <v>44</v>
      </c>
      <c r="G73" s="4">
        <v>1</v>
      </c>
      <c r="H73" s="4">
        <v>29101</v>
      </c>
      <c r="I73" s="4">
        <v>1</v>
      </c>
      <c r="J73" s="4">
        <v>4</v>
      </c>
      <c r="K73" s="5" t="s">
        <v>42</v>
      </c>
      <c r="L73" s="6">
        <v>0</v>
      </c>
      <c r="M73" s="4">
        <v>0</v>
      </c>
      <c r="N73" s="4">
        <v>0</v>
      </c>
      <c r="O73" s="7">
        <v>3561.9</v>
      </c>
      <c r="P73" s="4">
        <v>0</v>
      </c>
      <c r="Q73" s="4">
        <v>0</v>
      </c>
      <c r="R73" s="7">
        <v>-3490</v>
      </c>
      <c r="S73" s="4">
        <v>0</v>
      </c>
      <c r="T73" s="4">
        <v>0</v>
      </c>
      <c r="U73" s="7">
        <v>676.72</v>
      </c>
      <c r="V73" s="4">
        <v>0</v>
      </c>
      <c r="W73" s="4">
        <v>0</v>
      </c>
      <c r="X73" s="4">
        <v>0</v>
      </c>
      <c r="Y73" s="3">
        <v>0</v>
      </c>
      <c r="Z73" s="4">
        <v>0</v>
      </c>
      <c r="AA73" s="8"/>
    </row>
    <row r="74" spans="1:27">
      <c r="A74" s="9">
        <v>3</v>
      </c>
      <c r="B74" s="10">
        <v>8</v>
      </c>
      <c r="C74" s="10">
        <v>2</v>
      </c>
      <c r="D74" s="10">
        <v>0</v>
      </c>
      <c r="E74" s="10">
        <v>2</v>
      </c>
      <c r="F74" s="11" t="s">
        <v>44</v>
      </c>
      <c r="G74" s="10">
        <v>1</v>
      </c>
      <c r="H74" s="10">
        <v>29201</v>
      </c>
      <c r="I74" s="10">
        <v>1</v>
      </c>
      <c r="J74" s="10">
        <v>4</v>
      </c>
      <c r="K74" s="11" t="s">
        <v>42</v>
      </c>
      <c r="L74" s="12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9">
        <v>0</v>
      </c>
      <c r="Z74" s="10">
        <v>0</v>
      </c>
      <c r="AA74" s="8"/>
    </row>
    <row r="75" spans="1:27">
      <c r="A75" s="3">
        <v>3</v>
      </c>
      <c r="B75" s="4">
        <v>8</v>
      </c>
      <c r="C75" s="4">
        <v>2</v>
      </c>
      <c r="D75" s="4">
        <v>0</v>
      </c>
      <c r="E75" s="4">
        <v>2</v>
      </c>
      <c r="F75" s="5" t="s">
        <v>44</v>
      </c>
      <c r="G75" s="4">
        <v>1</v>
      </c>
      <c r="H75" s="4">
        <v>29301</v>
      </c>
      <c r="I75" s="4">
        <v>1</v>
      </c>
      <c r="J75" s="4">
        <v>4</v>
      </c>
      <c r="K75" s="5" t="s">
        <v>42</v>
      </c>
      <c r="L75" s="6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3">
        <v>0</v>
      </c>
      <c r="Z75" s="4">
        <v>0</v>
      </c>
      <c r="AA75" s="8"/>
    </row>
    <row r="76" spans="1:27">
      <c r="A76" s="9">
        <v>3</v>
      </c>
      <c r="B76" s="10">
        <v>8</v>
      </c>
      <c r="C76" s="10">
        <v>2</v>
      </c>
      <c r="D76" s="10">
        <v>0</v>
      </c>
      <c r="E76" s="10">
        <v>2</v>
      </c>
      <c r="F76" s="11" t="s">
        <v>44</v>
      </c>
      <c r="G76" s="10">
        <v>1</v>
      </c>
      <c r="H76" s="10">
        <v>29401</v>
      </c>
      <c r="I76" s="10">
        <v>1</v>
      </c>
      <c r="J76" s="10">
        <v>4</v>
      </c>
      <c r="K76" s="11" t="s">
        <v>42</v>
      </c>
      <c r="L76" s="12">
        <v>0</v>
      </c>
      <c r="M76" s="10">
        <v>0</v>
      </c>
      <c r="N76" s="10">
        <v>0</v>
      </c>
      <c r="O76" s="10">
        <v>0</v>
      </c>
      <c r="P76" s="10">
        <v>0</v>
      </c>
      <c r="Q76" s="13">
        <v>99</v>
      </c>
      <c r="R76" s="10">
        <v>0</v>
      </c>
      <c r="S76" s="10">
        <v>0</v>
      </c>
      <c r="T76" s="10">
        <v>0</v>
      </c>
      <c r="U76" s="13">
        <v>-85.34</v>
      </c>
      <c r="V76" s="10">
        <v>0</v>
      </c>
      <c r="W76" s="10">
        <v>0</v>
      </c>
      <c r="X76" s="10">
        <v>0</v>
      </c>
      <c r="Y76" s="9">
        <v>0</v>
      </c>
      <c r="Z76" s="10">
        <v>0</v>
      </c>
      <c r="AA76" s="8"/>
    </row>
    <row r="77" spans="1:27">
      <c r="A77" s="3">
        <v>3</v>
      </c>
      <c r="B77" s="4">
        <v>8</v>
      </c>
      <c r="C77" s="4">
        <v>2</v>
      </c>
      <c r="D77" s="4">
        <v>0</v>
      </c>
      <c r="E77" s="4">
        <v>2</v>
      </c>
      <c r="F77" s="5" t="s">
        <v>44</v>
      </c>
      <c r="G77" s="4">
        <v>1</v>
      </c>
      <c r="H77" s="4">
        <v>31101</v>
      </c>
      <c r="I77" s="4">
        <v>1</v>
      </c>
      <c r="J77" s="4">
        <v>4</v>
      </c>
      <c r="K77" s="5" t="s">
        <v>42</v>
      </c>
      <c r="L77" s="6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3">
        <v>0</v>
      </c>
      <c r="Z77" s="4">
        <v>0</v>
      </c>
      <c r="AA77" s="8"/>
    </row>
    <row r="78" spans="1:27">
      <c r="A78" s="9">
        <v>3</v>
      </c>
      <c r="B78" s="10">
        <v>8</v>
      </c>
      <c r="C78" s="10">
        <v>2</v>
      </c>
      <c r="D78" s="10">
        <v>0</v>
      </c>
      <c r="E78" s="10">
        <v>2</v>
      </c>
      <c r="F78" s="11" t="s">
        <v>44</v>
      </c>
      <c r="G78" s="10">
        <v>1</v>
      </c>
      <c r="H78" s="10">
        <v>31201</v>
      </c>
      <c r="I78" s="10">
        <v>1</v>
      </c>
      <c r="J78" s="10">
        <v>4</v>
      </c>
      <c r="K78" s="11" t="s">
        <v>42</v>
      </c>
      <c r="L78" s="12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9">
        <v>0</v>
      </c>
      <c r="Z78" s="10">
        <v>0</v>
      </c>
      <c r="AA78" s="8"/>
    </row>
    <row r="79" spans="1:27">
      <c r="A79" s="3">
        <v>3</v>
      </c>
      <c r="B79" s="4">
        <v>8</v>
      </c>
      <c r="C79" s="4">
        <v>2</v>
      </c>
      <c r="D79" s="4">
        <v>0</v>
      </c>
      <c r="E79" s="4">
        <v>2</v>
      </c>
      <c r="F79" s="5" t="s">
        <v>44</v>
      </c>
      <c r="G79" s="4">
        <v>1</v>
      </c>
      <c r="H79" s="4">
        <v>31301</v>
      </c>
      <c r="I79" s="4">
        <v>1</v>
      </c>
      <c r="J79" s="4">
        <v>4</v>
      </c>
      <c r="K79" s="5" t="s">
        <v>42</v>
      </c>
      <c r="L79" s="6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3">
        <v>0</v>
      </c>
      <c r="Z79" s="4">
        <v>0</v>
      </c>
      <c r="AA79" s="8"/>
    </row>
    <row r="80" spans="1:27">
      <c r="A80" s="9">
        <v>3</v>
      </c>
      <c r="B80" s="10">
        <v>8</v>
      </c>
      <c r="C80" s="10">
        <v>2</v>
      </c>
      <c r="D80" s="10">
        <v>0</v>
      </c>
      <c r="E80" s="10">
        <v>2</v>
      </c>
      <c r="F80" s="11" t="s">
        <v>44</v>
      </c>
      <c r="G80" s="10">
        <v>1</v>
      </c>
      <c r="H80" s="10">
        <v>31401</v>
      </c>
      <c r="I80" s="10">
        <v>1</v>
      </c>
      <c r="J80" s="10">
        <v>4</v>
      </c>
      <c r="K80" s="11" t="s">
        <v>42</v>
      </c>
      <c r="L80" s="12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9">
        <v>0</v>
      </c>
      <c r="Z80" s="10">
        <v>0</v>
      </c>
      <c r="AA80" s="8"/>
    </row>
    <row r="81" spans="1:27">
      <c r="A81" s="3">
        <v>3</v>
      </c>
      <c r="B81" s="4">
        <v>8</v>
      </c>
      <c r="C81" s="4">
        <v>2</v>
      </c>
      <c r="D81" s="4">
        <v>0</v>
      </c>
      <c r="E81" s="4">
        <v>2</v>
      </c>
      <c r="F81" s="5" t="s">
        <v>44</v>
      </c>
      <c r="G81" s="4">
        <v>1</v>
      </c>
      <c r="H81" s="4">
        <v>31501</v>
      </c>
      <c r="I81" s="4">
        <v>1</v>
      </c>
      <c r="J81" s="4">
        <v>4</v>
      </c>
      <c r="K81" s="5" t="s">
        <v>42</v>
      </c>
      <c r="L81" s="6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3">
        <v>0</v>
      </c>
      <c r="Z81" s="4">
        <v>0</v>
      </c>
      <c r="AA81" s="8"/>
    </row>
    <row r="82" spans="1:27">
      <c r="A82" s="9">
        <v>3</v>
      </c>
      <c r="B82" s="10">
        <v>8</v>
      </c>
      <c r="C82" s="10">
        <v>2</v>
      </c>
      <c r="D82" s="10">
        <v>0</v>
      </c>
      <c r="E82" s="10">
        <v>2</v>
      </c>
      <c r="F82" s="11" t="s">
        <v>44</v>
      </c>
      <c r="G82" s="10">
        <v>1</v>
      </c>
      <c r="H82" s="10">
        <v>31603</v>
      </c>
      <c r="I82" s="10">
        <v>1</v>
      </c>
      <c r="J82" s="10">
        <v>4</v>
      </c>
      <c r="K82" s="11" t="s">
        <v>42</v>
      </c>
      <c r="L82" s="12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9">
        <v>0</v>
      </c>
      <c r="Z82" s="10">
        <v>0</v>
      </c>
      <c r="AA82" s="8"/>
    </row>
    <row r="83" spans="1:27">
      <c r="A83" s="3">
        <v>3</v>
      </c>
      <c r="B83" s="4">
        <v>8</v>
      </c>
      <c r="C83" s="4">
        <v>2</v>
      </c>
      <c r="D83" s="4">
        <v>0</v>
      </c>
      <c r="E83" s="4">
        <v>2</v>
      </c>
      <c r="F83" s="5" t="s">
        <v>44</v>
      </c>
      <c r="G83" s="4">
        <v>1</v>
      </c>
      <c r="H83" s="4">
        <v>31701</v>
      </c>
      <c r="I83" s="4">
        <v>1</v>
      </c>
      <c r="J83" s="4">
        <v>4</v>
      </c>
      <c r="K83" s="5" t="s">
        <v>42</v>
      </c>
      <c r="L83" s="6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3">
        <v>0</v>
      </c>
      <c r="Z83" s="4">
        <v>0</v>
      </c>
      <c r="AA83" s="8"/>
    </row>
    <row r="84" spans="1:27">
      <c r="A84" s="9">
        <v>3</v>
      </c>
      <c r="B84" s="10">
        <v>8</v>
      </c>
      <c r="C84" s="10">
        <v>2</v>
      </c>
      <c r="D84" s="10">
        <v>0</v>
      </c>
      <c r="E84" s="10">
        <v>2</v>
      </c>
      <c r="F84" s="11" t="s">
        <v>44</v>
      </c>
      <c r="G84" s="10">
        <v>1</v>
      </c>
      <c r="H84" s="10">
        <v>31801</v>
      </c>
      <c r="I84" s="10">
        <v>1</v>
      </c>
      <c r="J84" s="10">
        <v>4</v>
      </c>
      <c r="K84" s="11" t="s">
        <v>42</v>
      </c>
      <c r="L84" s="12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9">
        <v>0</v>
      </c>
      <c r="Z84" s="10">
        <v>0</v>
      </c>
      <c r="AA84" s="8"/>
    </row>
    <row r="85" spans="1:27">
      <c r="A85" s="3">
        <v>3</v>
      </c>
      <c r="B85" s="4">
        <v>8</v>
      </c>
      <c r="C85" s="4">
        <v>2</v>
      </c>
      <c r="D85" s="4">
        <v>0</v>
      </c>
      <c r="E85" s="4">
        <v>2</v>
      </c>
      <c r="F85" s="5" t="s">
        <v>44</v>
      </c>
      <c r="G85" s="4">
        <v>1</v>
      </c>
      <c r="H85" s="4">
        <v>31902</v>
      </c>
      <c r="I85" s="4">
        <v>1</v>
      </c>
      <c r="J85" s="4">
        <v>4</v>
      </c>
      <c r="K85" s="5" t="s">
        <v>42</v>
      </c>
      <c r="L85" s="6">
        <v>0</v>
      </c>
      <c r="M85" s="4">
        <v>0</v>
      </c>
      <c r="N85" s="4">
        <v>0</v>
      </c>
      <c r="O85" s="7">
        <v>566</v>
      </c>
      <c r="P85" s="4">
        <v>0</v>
      </c>
      <c r="Q85" s="4">
        <v>0</v>
      </c>
      <c r="R85" s="7">
        <v>-566</v>
      </c>
      <c r="S85" s="7">
        <v>2256.48</v>
      </c>
      <c r="T85" s="7">
        <v>16531.34</v>
      </c>
      <c r="U85" s="7">
        <v>3612.76</v>
      </c>
      <c r="V85" s="4">
        <v>0</v>
      </c>
      <c r="W85" s="4">
        <v>0</v>
      </c>
      <c r="X85" s="4">
        <v>0</v>
      </c>
      <c r="Y85" s="3">
        <v>0</v>
      </c>
      <c r="Z85" s="4">
        <v>0</v>
      </c>
      <c r="AA85" s="8"/>
    </row>
    <row r="86" spans="1:27">
      <c r="A86" s="9">
        <v>3</v>
      </c>
      <c r="B86" s="10">
        <v>8</v>
      </c>
      <c r="C86" s="10">
        <v>2</v>
      </c>
      <c r="D86" s="10">
        <v>0</v>
      </c>
      <c r="E86" s="10">
        <v>2</v>
      </c>
      <c r="F86" s="11" t="s">
        <v>44</v>
      </c>
      <c r="G86" s="10">
        <v>1</v>
      </c>
      <c r="H86" s="10">
        <v>32701</v>
      </c>
      <c r="I86" s="10">
        <v>1</v>
      </c>
      <c r="J86" s="10">
        <v>4</v>
      </c>
      <c r="K86" s="11" t="s">
        <v>42</v>
      </c>
      <c r="L86" s="12">
        <v>0</v>
      </c>
      <c r="M86" s="10">
        <v>0</v>
      </c>
      <c r="N86" s="10">
        <v>0</v>
      </c>
      <c r="O86" s="13">
        <v>7560</v>
      </c>
      <c r="P86" s="10">
        <v>0</v>
      </c>
      <c r="Q86" s="13">
        <v>17305.11</v>
      </c>
      <c r="R86" s="10">
        <v>0</v>
      </c>
      <c r="S86" s="10">
        <v>0</v>
      </c>
      <c r="T86" s="10">
        <v>0</v>
      </c>
      <c r="U86" s="13">
        <v>4000</v>
      </c>
      <c r="V86" s="10">
        <v>0</v>
      </c>
      <c r="W86" s="10">
        <v>0</v>
      </c>
      <c r="X86" s="10">
        <v>0</v>
      </c>
      <c r="Y86" s="9">
        <v>0</v>
      </c>
      <c r="Z86" s="10">
        <v>0</v>
      </c>
      <c r="AA86" s="8"/>
    </row>
    <row r="87" spans="1:27">
      <c r="A87" s="3">
        <v>3</v>
      </c>
      <c r="B87" s="4">
        <v>8</v>
      </c>
      <c r="C87" s="4">
        <v>2</v>
      </c>
      <c r="D87" s="4">
        <v>0</v>
      </c>
      <c r="E87" s="4">
        <v>2</v>
      </c>
      <c r="F87" s="5" t="s">
        <v>44</v>
      </c>
      <c r="G87" s="4">
        <v>1</v>
      </c>
      <c r="H87" s="4">
        <v>33101</v>
      </c>
      <c r="I87" s="4">
        <v>1</v>
      </c>
      <c r="J87" s="4">
        <v>4</v>
      </c>
      <c r="K87" s="5" t="s">
        <v>42</v>
      </c>
      <c r="L87" s="6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3">
        <v>0</v>
      </c>
      <c r="Z87" s="4">
        <v>0</v>
      </c>
      <c r="AA87" s="8"/>
    </row>
    <row r="88" spans="1:27">
      <c r="A88" s="9">
        <v>3</v>
      </c>
      <c r="B88" s="10">
        <v>8</v>
      </c>
      <c r="C88" s="10">
        <v>2</v>
      </c>
      <c r="D88" s="10">
        <v>0</v>
      </c>
      <c r="E88" s="10">
        <v>2</v>
      </c>
      <c r="F88" s="11" t="s">
        <v>44</v>
      </c>
      <c r="G88" s="10">
        <v>1</v>
      </c>
      <c r="H88" s="10">
        <v>33104</v>
      </c>
      <c r="I88" s="10">
        <v>1</v>
      </c>
      <c r="J88" s="10">
        <v>4</v>
      </c>
      <c r="K88" s="11" t="s">
        <v>42</v>
      </c>
      <c r="L88" s="12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3">
        <v>15700</v>
      </c>
      <c r="U88" s="10">
        <v>0</v>
      </c>
      <c r="V88" s="10">
        <v>0</v>
      </c>
      <c r="W88" s="10">
        <v>0</v>
      </c>
      <c r="X88" s="10">
        <v>0</v>
      </c>
      <c r="Y88" s="9">
        <v>0</v>
      </c>
      <c r="Z88" s="10">
        <v>0</v>
      </c>
      <c r="AA88" s="8"/>
    </row>
    <row r="89" spans="1:27">
      <c r="A89" s="3">
        <v>3</v>
      </c>
      <c r="B89" s="4">
        <v>8</v>
      </c>
      <c r="C89" s="4">
        <v>2</v>
      </c>
      <c r="D89" s="4">
        <v>0</v>
      </c>
      <c r="E89" s="4">
        <v>2</v>
      </c>
      <c r="F89" s="5" t="s">
        <v>44</v>
      </c>
      <c r="G89" s="4">
        <v>1</v>
      </c>
      <c r="H89" s="4">
        <v>33401</v>
      </c>
      <c r="I89" s="4">
        <v>1</v>
      </c>
      <c r="J89" s="4">
        <v>4</v>
      </c>
      <c r="K89" s="5" t="s">
        <v>42</v>
      </c>
      <c r="L89" s="6">
        <v>0</v>
      </c>
      <c r="M89" s="4">
        <v>0</v>
      </c>
      <c r="N89" s="4">
        <v>0</v>
      </c>
      <c r="O89" s="7">
        <v>8983.2800000000007</v>
      </c>
      <c r="P89" s="7">
        <v>9776.49</v>
      </c>
      <c r="Q89" s="7">
        <v>5120.6000000000004</v>
      </c>
      <c r="R89" s="7">
        <v>4620.6000000000004</v>
      </c>
      <c r="S89" s="7">
        <v>17820.599999999999</v>
      </c>
      <c r="T89" s="7">
        <v>23861.8</v>
      </c>
      <c r="U89" s="7">
        <v>7000</v>
      </c>
      <c r="V89" s="4">
        <v>0</v>
      </c>
      <c r="W89" s="4">
        <v>0</v>
      </c>
      <c r="X89" s="4">
        <v>0</v>
      </c>
      <c r="Y89" s="3">
        <v>0</v>
      </c>
      <c r="Z89" s="4">
        <v>0</v>
      </c>
      <c r="AA89" s="8"/>
    </row>
    <row r="90" spans="1:27">
      <c r="A90" s="9">
        <v>3</v>
      </c>
      <c r="B90" s="10">
        <v>8</v>
      </c>
      <c r="C90" s="10">
        <v>2</v>
      </c>
      <c r="D90" s="10">
        <v>0</v>
      </c>
      <c r="E90" s="10">
        <v>2</v>
      </c>
      <c r="F90" s="11" t="s">
        <v>44</v>
      </c>
      <c r="G90" s="10">
        <v>1</v>
      </c>
      <c r="H90" s="10">
        <v>33602</v>
      </c>
      <c r="I90" s="10">
        <v>1</v>
      </c>
      <c r="J90" s="10">
        <v>4</v>
      </c>
      <c r="K90" s="11" t="s">
        <v>42</v>
      </c>
      <c r="L90" s="12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9">
        <v>0</v>
      </c>
      <c r="Z90" s="10">
        <v>0</v>
      </c>
      <c r="AA90" s="8"/>
    </row>
    <row r="91" spans="1:27">
      <c r="A91" s="3">
        <v>3</v>
      </c>
      <c r="B91" s="4">
        <v>8</v>
      </c>
      <c r="C91" s="4">
        <v>2</v>
      </c>
      <c r="D91" s="4">
        <v>0</v>
      </c>
      <c r="E91" s="4">
        <v>2</v>
      </c>
      <c r="F91" s="5" t="s">
        <v>44</v>
      </c>
      <c r="G91" s="4">
        <v>1</v>
      </c>
      <c r="H91" s="4">
        <v>33604</v>
      </c>
      <c r="I91" s="4">
        <v>1</v>
      </c>
      <c r="J91" s="4">
        <v>4</v>
      </c>
      <c r="K91" s="5" t="s">
        <v>42</v>
      </c>
      <c r="L91" s="6">
        <v>0</v>
      </c>
      <c r="M91" s="4">
        <v>0</v>
      </c>
      <c r="N91" s="4">
        <v>0</v>
      </c>
      <c r="O91" s="4">
        <v>0</v>
      </c>
      <c r="P91" s="4">
        <v>0</v>
      </c>
      <c r="Q91" s="7">
        <v>12600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3">
        <v>0</v>
      </c>
      <c r="Z91" s="4">
        <v>0</v>
      </c>
      <c r="AA91" s="8"/>
    </row>
    <row r="92" spans="1:27">
      <c r="A92" s="9">
        <v>3</v>
      </c>
      <c r="B92" s="10">
        <v>8</v>
      </c>
      <c r="C92" s="10">
        <v>2</v>
      </c>
      <c r="D92" s="10">
        <v>0</v>
      </c>
      <c r="E92" s="10">
        <v>2</v>
      </c>
      <c r="F92" s="11" t="s">
        <v>44</v>
      </c>
      <c r="G92" s="10">
        <v>1</v>
      </c>
      <c r="H92" s="10">
        <v>33605</v>
      </c>
      <c r="I92" s="10">
        <v>1</v>
      </c>
      <c r="J92" s="10">
        <v>4</v>
      </c>
      <c r="K92" s="11" t="s">
        <v>42</v>
      </c>
      <c r="L92" s="12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9">
        <v>0</v>
      </c>
      <c r="Z92" s="10">
        <v>0</v>
      </c>
      <c r="AA92" s="8"/>
    </row>
    <row r="93" spans="1:27">
      <c r="A93" s="3">
        <v>3</v>
      </c>
      <c r="B93" s="4">
        <v>8</v>
      </c>
      <c r="C93" s="4">
        <v>2</v>
      </c>
      <c r="D93" s="4">
        <v>0</v>
      </c>
      <c r="E93" s="4">
        <v>2</v>
      </c>
      <c r="F93" s="5" t="s">
        <v>44</v>
      </c>
      <c r="G93" s="4">
        <v>1</v>
      </c>
      <c r="H93" s="4">
        <v>33801</v>
      </c>
      <c r="I93" s="4">
        <v>1</v>
      </c>
      <c r="J93" s="4">
        <v>4</v>
      </c>
      <c r="K93" s="5" t="s">
        <v>42</v>
      </c>
      <c r="L93" s="6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3">
        <v>0</v>
      </c>
      <c r="Z93" s="4">
        <v>0</v>
      </c>
      <c r="AA93" s="8"/>
    </row>
    <row r="94" spans="1:27">
      <c r="A94" s="9">
        <v>3</v>
      </c>
      <c r="B94" s="10">
        <v>8</v>
      </c>
      <c r="C94" s="10">
        <v>2</v>
      </c>
      <c r="D94" s="10">
        <v>0</v>
      </c>
      <c r="E94" s="10">
        <v>2</v>
      </c>
      <c r="F94" s="11" t="s">
        <v>44</v>
      </c>
      <c r="G94" s="10">
        <v>1</v>
      </c>
      <c r="H94" s="10">
        <v>33901</v>
      </c>
      <c r="I94" s="10">
        <v>1</v>
      </c>
      <c r="J94" s="10">
        <v>4</v>
      </c>
      <c r="K94" s="11" t="s">
        <v>42</v>
      </c>
      <c r="L94" s="12">
        <v>0</v>
      </c>
      <c r="M94" s="10">
        <v>0</v>
      </c>
      <c r="N94" s="10">
        <v>0</v>
      </c>
      <c r="O94" s="13">
        <v>29765.54</v>
      </c>
      <c r="P94" s="13">
        <v>11790.41</v>
      </c>
      <c r="Q94" s="13">
        <v>22524.44</v>
      </c>
      <c r="R94" s="13">
        <v>16278.25</v>
      </c>
      <c r="S94" s="13">
        <v>78431.850000000006</v>
      </c>
      <c r="T94" s="13">
        <v>262463.15000000002</v>
      </c>
      <c r="U94" s="13">
        <v>-92181.86</v>
      </c>
      <c r="V94" s="10">
        <v>0</v>
      </c>
      <c r="W94" s="10">
        <v>0</v>
      </c>
      <c r="X94" s="10">
        <v>0</v>
      </c>
      <c r="Y94" s="9">
        <v>0</v>
      </c>
      <c r="Z94" s="10">
        <v>0</v>
      </c>
      <c r="AA94" s="8"/>
    </row>
    <row r="95" spans="1:27">
      <c r="A95" s="3">
        <v>3</v>
      </c>
      <c r="B95" s="4">
        <v>8</v>
      </c>
      <c r="C95" s="4">
        <v>2</v>
      </c>
      <c r="D95" s="4">
        <v>0</v>
      </c>
      <c r="E95" s="4">
        <v>2</v>
      </c>
      <c r="F95" s="5" t="s">
        <v>44</v>
      </c>
      <c r="G95" s="4">
        <v>1</v>
      </c>
      <c r="H95" s="4">
        <v>33903</v>
      </c>
      <c r="I95" s="4">
        <v>1</v>
      </c>
      <c r="J95" s="4">
        <v>4</v>
      </c>
      <c r="K95" s="5" t="s">
        <v>42</v>
      </c>
      <c r="L95" s="6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3">
        <v>0</v>
      </c>
      <c r="Z95" s="4">
        <v>0</v>
      </c>
      <c r="AA95" s="8"/>
    </row>
    <row r="96" spans="1:27">
      <c r="A96" s="9">
        <v>3</v>
      </c>
      <c r="B96" s="10">
        <v>8</v>
      </c>
      <c r="C96" s="10">
        <v>2</v>
      </c>
      <c r="D96" s="10">
        <v>0</v>
      </c>
      <c r="E96" s="10">
        <v>2</v>
      </c>
      <c r="F96" s="11" t="s">
        <v>44</v>
      </c>
      <c r="G96" s="10">
        <v>1</v>
      </c>
      <c r="H96" s="10">
        <v>34101</v>
      </c>
      <c r="I96" s="10">
        <v>1</v>
      </c>
      <c r="J96" s="10">
        <v>4</v>
      </c>
      <c r="K96" s="11" t="s">
        <v>42</v>
      </c>
      <c r="L96" s="12">
        <v>0</v>
      </c>
      <c r="M96" s="10">
        <v>0</v>
      </c>
      <c r="N96" s="10">
        <v>0</v>
      </c>
      <c r="O96" s="13">
        <v>24998.31</v>
      </c>
      <c r="P96" s="13">
        <v>13890.24</v>
      </c>
      <c r="Q96" s="13">
        <v>10072.02</v>
      </c>
      <c r="R96" s="13">
        <v>19725.41</v>
      </c>
      <c r="S96" s="13">
        <v>12925.67</v>
      </c>
      <c r="T96" s="13">
        <v>7422.11</v>
      </c>
      <c r="U96" s="13">
        <v>10725.56</v>
      </c>
      <c r="V96" s="10">
        <v>0</v>
      </c>
      <c r="W96" s="10">
        <v>0</v>
      </c>
      <c r="X96" s="10">
        <v>0</v>
      </c>
      <c r="Y96" s="9">
        <v>0</v>
      </c>
      <c r="Z96" s="10">
        <v>0</v>
      </c>
      <c r="AA96" s="8"/>
    </row>
    <row r="97" spans="1:27">
      <c r="A97" s="3">
        <v>3</v>
      </c>
      <c r="B97" s="4">
        <v>8</v>
      </c>
      <c r="C97" s="4">
        <v>2</v>
      </c>
      <c r="D97" s="4">
        <v>0</v>
      </c>
      <c r="E97" s="4">
        <v>2</v>
      </c>
      <c r="F97" s="5" t="s">
        <v>44</v>
      </c>
      <c r="G97" s="4">
        <v>1</v>
      </c>
      <c r="H97" s="4">
        <v>34501</v>
      </c>
      <c r="I97" s="4">
        <v>1</v>
      </c>
      <c r="J97" s="4">
        <v>4</v>
      </c>
      <c r="K97" s="5" t="s">
        <v>42</v>
      </c>
      <c r="L97" s="6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3">
        <v>0</v>
      </c>
      <c r="Z97" s="4">
        <v>0</v>
      </c>
      <c r="AA97" s="8"/>
    </row>
    <row r="98" spans="1:27">
      <c r="A98" s="9">
        <v>3</v>
      </c>
      <c r="B98" s="10">
        <v>8</v>
      </c>
      <c r="C98" s="10">
        <v>2</v>
      </c>
      <c r="D98" s="10">
        <v>0</v>
      </c>
      <c r="E98" s="10">
        <v>2</v>
      </c>
      <c r="F98" s="11" t="s">
        <v>44</v>
      </c>
      <c r="G98" s="10">
        <v>1</v>
      </c>
      <c r="H98" s="10">
        <v>34701</v>
      </c>
      <c r="I98" s="10">
        <v>1</v>
      </c>
      <c r="J98" s="10">
        <v>4</v>
      </c>
      <c r="K98" s="11" t="s">
        <v>42</v>
      </c>
      <c r="L98" s="12">
        <v>0</v>
      </c>
      <c r="M98" s="10">
        <v>0</v>
      </c>
      <c r="N98" s="10">
        <v>0</v>
      </c>
      <c r="O98" s="13">
        <v>250</v>
      </c>
      <c r="P98" s="10">
        <v>0</v>
      </c>
      <c r="Q98" s="10">
        <v>0</v>
      </c>
      <c r="R98" s="13">
        <v>-284.54000000000002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9">
        <v>0</v>
      </c>
      <c r="Z98" s="10">
        <v>0</v>
      </c>
      <c r="AA98" s="8"/>
    </row>
    <row r="99" spans="1:27">
      <c r="A99" s="3">
        <v>3</v>
      </c>
      <c r="B99" s="4">
        <v>8</v>
      </c>
      <c r="C99" s="4">
        <v>2</v>
      </c>
      <c r="D99" s="4">
        <v>0</v>
      </c>
      <c r="E99" s="4">
        <v>2</v>
      </c>
      <c r="F99" s="5" t="s">
        <v>44</v>
      </c>
      <c r="G99" s="4">
        <v>1</v>
      </c>
      <c r="H99" s="4">
        <v>35101</v>
      </c>
      <c r="I99" s="4">
        <v>1</v>
      </c>
      <c r="J99" s="4">
        <v>4</v>
      </c>
      <c r="K99" s="5" t="s">
        <v>42</v>
      </c>
      <c r="L99" s="6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3">
        <v>0</v>
      </c>
      <c r="Z99" s="4">
        <v>0</v>
      </c>
      <c r="AA99" s="8"/>
    </row>
    <row r="100" spans="1:27">
      <c r="A100" s="9">
        <v>3</v>
      </c>
      <c r="B100" s="10">
        <v>8</v>
      </c>
      <c r="C100" s="10">
        <v>2</v>
      </c>
      <c r="D100" s="10">
        <v>0</v>
      </c>
      <c r="E100" s="10">
        <v>2</v>
      </c>
      <c r="F100" s="11" t="s">
        <v>44</v>
      </c>
      <c r="G100" s="10">
        <v>1</v>
      </c>
      <c r="H100" s="10">
        <v>35201</v>
      </c>
      <c r="I100" s="10">
        <v>1</v>
      </c>
      <c r="J100" s="10">
        <v>4</v>
      </c>
      <c r="K100" s="11" t="s">
        <v>42</v>
      </c>
      <c r="L100" s="12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9">
        <v>0</v>
      </c>
      <c r="Z100" s="10">
        <v>0</v>
      </c>
      <c r="AA100" s="8"/>
    </row>
    <row r="101" spans="1:27">
      <c r="A101" s="3">
        <v>3</v>
      </c>
      <c r="B101" s="4">
        <v>8</v>
      </c>
      <c r="C101" s="4">
        <v>2</v>
      </c>
      <c r="D101" s="4">
        <v>0</v>
      </c>
      <c r="E101" s="4">
        <v>2</v>
      </c>
      <c r="F101" s="5" t="s">
        <v>44</v>
      </c>
      <c r="G101" s="4">
        <v>1</v>
      </c>
      <c r="H101" s="4">
        <v>35301</v>
      </c>
      <c r="I101" s="4">
        <v>1</v>
      </c>
      <c r="J101" s="4">
        <v>4</v>
      </c>
      <c r="K101" s="5" t="s">
        <v>42</v>
      </c>
      <c r="L101" s="6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3">
        <v>0</v>
      </c>
      <c r="Z101" s="4">
        <v>0</v>
      </c>
      <c r="AA101" s="8"/>
    </row>
    <row r="102" spans="1:27">
      <c r="A102" s="9">
        <v>3</v>
      </c>
      <c r="B102" s="10">
        <v>8</v>
      </c>
      <c r="C102" s="10">
        <v>2</v>
      </c>
      <c r="D102" s="10">
        <v>0</v>
      </c>
      <c r="E102" s="10">
        <v>2</v>
      </c>
      <c r="F102" s="11" t="s">
        <v>44</v>
      </c>
      <c r="G102" s="10">
        <v>1</v>
      </c>
      <c r="H102" s="10">
        <v>35401</v>
      </c>
      <c r="I102" s="10">
        <v>1</v>
      </c>
      <c r="J102" s="10">
        <v>4</v>
      </c>
      <c r="K102" s="11" t="s">
        <v>42</v>
      </c>
      <c r="L102" s="12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9">
        <v>0</v>
      </c>
      <c r="Z102" s="10">
        <v>0</v>
      </c>
      <c r="AA102" s="8"/>
    </row>
    <row r="103" spans="1:27">
      <c r="A103" s="3">
        <v>3</v>
      </c>
      <c r="B103" s="4">
        <v>8</v>
      </c>
      <c r="C103" s="4">
        <v>2</v>
      </c>
      <c r="D103" s="4">
        <v>0</v>
      </c>
      <c r="E103" s="4">
        <v>2</v>
      </c>
      <c r="F103" s="5" t="s">
        <v>44</v>
      </c>
      <c r="G103" s="4">
        <v>1</v>
      </c>
      <c r="H103" s="4">
        <v>35501</v>
      </c>
      <c r="I103" s="4">
        <v>1</v>
      </c>
      <c r="J103" s="4">
        <v>4</v>
      </c>
      <c r="K103" s="5" t="s">
        <v>42</v>
      </c>
      <c r="L103" s="6">
        <v>0</v>
      </c>
      <c r="M103" s="4">
        <v>0</v>
      </c>
      <c r="N103" s="4">
        <v>0</v>
      </c>
      <c r="O103" s="7">
        <v>8172</v>
      </c>
      <c r="P103" s="7">
        <v>5468.61</v>
      </c>
      <c r="Q103" s="7">
        <v>1654.61</v>
      </c>
      <c r="R103" s="7">
        <v>-1654.61</v>
      </c>
      <c r="S103" s="4">
        <v>0</v>
      </c>
      <c r="T103" s="4">
        <v>0</v>
      </c>
      <c r="U103" s="7">
        <v>-3951.09</v>
      </c>
      <c r="V103" s="4">
        <v>0</v>
      </c>
      <c r="W103" s="4">
        <v>0</v>
      </c>
      <c r="X103" s="4">
        <v>0</v>
      </c>
      <c r="Y103" s="3">
        <v>0</v>
      </c>
      <c r="Z103" s="4">
        <v>0</v>
      </c>
      <c r="AA103" s="8"/>
    </row>
    <row r="104" spans="1:27">
      <c r="A104" s="9">
        <v>3</v>
      </c>
      <c r="B104" s="10">
        <v>8</v>
      </c>
      <c r="C104" s="10">
        <v>2</v>
      </c>
      <c r="D104" s="10">
        <v>0</v>
      </c>
      <c r="E104" s="10">
        <v>2</v>
      </c>
      <c r="F104" s="11" t="s">
        <v>44</v>
      </c>
      <c r="G104" s="10">
        <v>1</v>
      </c>
      <c r="H104" s="10">
        <v>35701</v>
      </c>
      <c r="I104" s="10">
        <v>1</v>
      </c>
      <c r="J104" s="10">
        <v>4</v>
      </c>
      <c r="K104" s="11" t="s">
        <v>42</v>
      </c>
      <c r="L104" s="12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9">
        <v>0</v>
      </c>
      <c r="Z104" s="10">
        <v>0</v>
      </c>
      <c r="AA104" s="8"/>
    </row>
    <row r="105" spans="1:27">
      <c r="A105" s="3">
        <v>3</v>
      </c>
      <c r="B105" s="4">
        <v>8</v>
      </c>
      <c r="C105" s="4">
        <v>2</v>
      </c>
      <c r="D105" s="4">
        <v>0</v>
      </c>
      <c r="E105" s="4">
        <v>2</v>
      </c>
      <c r="F105" s="5" t="s">
        <v>44</v>
      </c>
      <c r="G105" s="4">
        <v>1</v>
      </c>
      <c r="H105" s="4">
        <v>36201</v>
      </c>
      <c r="I105" s="4">
        <v>1</v>
      </c>
      <c r="J105" s="4">
        <v>4</v>
      </c>
      <c r="K105" s="5" t="s">
        <v>42</v>
      </c>
      <c r="L105" s="6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3">
        <v>0</v>
      </c>
      <c r="Z105" s="4">
        <v>0</v>
      </c>
      <c r="AA105" s="8"/>
    </row>
    <row r="106" spans="1:27">
      <c r="A106" s="9">
        <v>3</v>
      </c>
      <c r="B106" s="10">
        <v>8</v>
      </c>
      <c r="C106" s="10">
        <v>2</v>
      </c>
      <c r="D106" s="10">
        <v>0</v>
      </c>
      <c r="E106" s="10">
        <v>2</v>
      </c>
      <c r="F106" s="11" t="s">
        <v>44</v>
      </c>
      <c r="G106" s="10">
        <v>1</v>
      </c>
      <c r="H106" s="10">
        <v>37101</v>
      </c>
      <c r="I106" s="10">
        <v>1</v>
      </c>
      <c r="J106" s="10">
        <v>4</v>
      </c>
      <c r="K106" s="11" t="s">
        <v>42</v>
      </c>
      <c r="L106" s="12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3">
        <v>19292.240000000002</v>
      </c>
      <c r="U106" s="13">
        <v>-19292.240000000002</v>
      </c>
      <c r="V106" s="10">
        <v>0</v>
      </c>
      <c r="W106" s="10">
        <v>0</v>
      </c>
      <c r="X106" s="10">
        <v>0</v>
      </c>
      <c r="Y106" s="9">
        <v>0</v>
      </c>
      <c r="Z106" s="10">
        <v>0</v>
      </c>
      <c r="AA106" s="8"/>
    </row>
    <row r="107" spans="1:27">
      <c r="A107" s="3">
        <v>3</v>
      </c>
      <c r="B107" s="4">
        <v>8</v>
      </c>
      <c r="C107" s="4">
        <v>2</v>
      </c>
      <c r="D107" s="4">
        <v>0</v>
      </c>
      <c r="E107" s="4">
        <v>2</v>
      </c>
      <c r="F107" s="5" t="s">
        <v>44</v>
      </c>
      <c r="G107" s="4">
        <v>1</v>
      </c>
      <c r="H107" s="4">
        <v>37104</v>
      </c>
      <c r="I107" s="4">
        <v>1</v>
      </c>
      <c r="J107" s="4">
        <v>4</v>
      </c>
      <c r="K107" s="5" t="s">
        <v>42</v>
      </c>
      <c r="L107" s="6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3">
        <v>0</v>
      </c>
      <c r="Z107" s="4">
        <v>0</v>
      </c>
      <c r="AA107" s="8"/>
    </row>
    <row r="108" spans="1:27">
      <c r="A108" s="9">
        <v>3</v>
      </c>
      <c r="B108" s="10">
        <v>8</v>
      </c>
      <c r="C108" s="10">
        <v>2</v>
      </c>
      <c r="D108" s="10">
        <v>0</v>
      </c>
      <c r="E108" s="10">
        <v>2</v>
      </c>
      <c r="F108" s="11" t="s">
        <v>44</v>
      </c>
      <c r="G108" s="10">
        <v>1</v>
      </c>
      <c r="H108" s="10">
        <v>37106</v>
      </c>
      <c r="I108" s="10">
        <v>1</v>
      </c>
      <c r="J108" s="10">
        <v>4</v>
      </c>
      <c r="K108" s="11" t="s">
        <v>42</v>
      </c>
      <c r="L108" s="12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3">
        <v>51087</v>
      </c>
      <c r="U108" s="13">
        <v>-51087</v>
      </c>
      <c r="V108" s="10">
        <v>0</v>
      </c>
      <c r="W108" s="10">
        <v>0</v>
      </c>
      <c r="X108" s="10">
        <v>0</v>
      </c>
      <c r="Y108" s="9">
        <v>0</v>
      </c>
      <c r="Z108" s="10">
        <v>0</v>
      </c>
      <c r="AA108" s="8"/>
    </row>
    <row r="109" spans="1:27">
      <c r="A109" s="3">
        <v>3</v>
      </c>
      <c r="B109" s="4">
        <v>8</v>
      </c>
      <c r="C109" s="4">
        <v>2</v>
      </c>
      <c r="D109" s="4">
        <v>0</v>
      </c>
      <c r="E109" s="4">
        <v>2</v>
      </c>
      <c r="F109" s="5" t="s">
        <v>44</v>
      </c>
      <c r="G109" s="4">
        <v>1</v>
      </c>
      <c r="H109" s="4">
        <v>37201</v>
      </c>
      <c r="I109" s="4">
        <v>1</v>
      </c>
      <c r="J109" s="4">
        <v>4</v>
      </c>
      <c r="K109" s="5" t="s">
        <v>42</v>
      </c>
      <c r="L109" s="6">
        <v>0</v>
      </c>
      <c r="M109" s="4">
        <v>0</v>
      </c>
      <c r="N109" s="4">
        <v>0</v>
      </c>
      <c r="O109" s="4">
        <v>0</v>
      </c>
      <c r="P109" s="4">
        <v>0</v>
      </c>
      <c r="Q109" s="7">
        <v>249.36</v>
      </c>
      <c r="R109" s="7">
        <v>3041.2</v>
      </c>
      <c r="S109" s="7">
        <v>1565</v>
      </c>
      <c r="T109" s="7">
        <v>1848.42</v>
      </c>
      <c r="U109" s="7">
        <v>-1545.36</v>
      </c>
      <c r="V109" s="4">
        <v>0</v>
      </c>
      <c r="W109" s="4">
        <v>0</v>
      </c>
      <c r="X109" s="4">
        <v>0</v>
      </c>
      <c r="Y109" s="3">
        <v>0</v>
      </c>
      <c r="Z109" s="4">
        <v>0</v>
      </c>
      <c r="AA109" s="8"/>
    </row>
    <row r="110" spans="1:27">
      <c r="A110" s="9">
        <v>3</v>
      </c>
      <c r="B110" s="10">
        <v>8</v>
      </c>
      <c r="C110" s="10">
        <v>2</v>
      </c>
      <c r="D110" s="10">
        <v>0</v>
      </c>
      <c r="E110" s="10">
        <v>2</v>
      </c>
      <c r="F110" s="11" t="s">
        <v>44</v>
      </c>
      <c r="G110" s="10">
        <v>1</v>
      </c>
      <c r="H110" s="10">
        <v>37204</v>
      </c>
      <c r="I110" s="10">
        <v>1</v>
      </c>
      <c r="J110" s="10">
        <v>4</v>
      </c>
      <c r="K110" s="11" t="s">
        <v>42</v>
      </c>
      <c r="L110" s="12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3">
        <v>1752.36</v>
      </c>
      <c r="U110" s="10">
        <v>0</v>
      </c>
      <c r="V110" s="10">
        <v>0</v>
      </c>
      <c r="W110" s="10">
        <v>0</v>
      </c>
      <c r="X110" s="10">
        <v>0</v>
      </c>
      <c r="Y110" s="9">
        <v>0</v>
      </c>
      <c r="Z110" s="10">
        <v>0</v>
      </c>
      <c r="AA110" s="8"/>
    </row>
    <row r="111" spans="1:27">
      <c r="A111" s="3">
        <v>3</v>
      </c>
      <c r="B111" s="4">
        <v>8</v>
      </c>
      <c r="C111" s="4">
        <v>2</v>
      </c>
      <c r="D111" s="4">
        <v>0</v>
      </c>
      <c r="E111" s="4">
        <v>2</v>
      </c>
      <c r="F111" s="5" t="s">
        <v>44</v>
      </c>
      <c r="G111" s="4">
        <v>1</v>
      </c>
      <c r="H111" s="4">
        <v>37501</v>
      </c>
      <c r="I111" s="4">
        <v>1</v>
      </c>
      <c r="J111" s="4">
        <v>4</v>
      </c>
      <c r="K111" s="5" t="s">
        <v>42</v>
      </c>
      <c r="L111" s="6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7">
        <v>2896.99</v>
      </c>
      <c r="S111" s="7">
        <v>6582.24</v>
      </c>
      <c r="T111" s="7">
        <v>16421.29</v>
      </c>
      <c r="U111" s="7">
        <v>-9352.92</v>
      </c>
      <c r="V111" s="4">
        <v>0</v>
      </c>
      <c r="W111" s="4">
        <v>0</v>
      </c>
      <c r="X111" s="4">
        <v>0</v>
      </c>
      <c r="Y111" s="3">
        <v>0</v>
      </c>
      <c r="Z111" s="4">
        <v>0</v>
      </c>
      <c r="AA111" s="8"/>
    </row>
    <row r="112" spans="1:27">
      <c r="A112" s="9">
        <v>3</v>
      </c>
      <c r="B112" s="10">
        <v>8</v>
      </c>
      <c r="C112" s="10">
        <v>2</v>
      </c>
      <c r="D112" s="10">
        <v>0</v>
      </c>
      <c r="E112" s="10">
        <v>2</v>
      </c>
      <c r="F112" s="11" t="s">
        <v>44</v>
      </c>
      <c r="G112" s="10">
        <v>1</v>
      </c>
      <c r="H112" s="10">
        <v>37504</v>
      </c>
      <c r="I112" s="10">
        <v>1</v>
      </c>
      <c r="J112" s="10">
        <v>4</v>
      </c>
      <c r="K112" s="11" t="s">
        <v>42</v>
      </c>
      <c r="L112" s="12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3">
        <v>9253.25</v>
      </c>
      <c r="S112" s="10">
        <v>0</v>
      </c>
      <c r="T112" s="13">
        <v>9514.0499999999993</v>
      </c>
      <c r="U112" s="10">
        <v>0.02</v>
      </c>
      <c r="V112" s="10">
        <v>0</v>
      </c>
      <c r="W112" s="10">
        <v>0</v>
      </c>
      <c r="X112" s="10">
        <v>0</v>
      </c>
      <c r="Y112" s="9">
        <v>0</v>
      </c>
      <c r="Z112" s="10">
        <v>0</v>
      </c>
      <c r="AA112" s="8"/>
    </row>
    <row r="113" spans="1:27">
      <c r="A113" s="3">
        <v>3</v>
      </c>
      <c r="B113" s="4">
        <v>8</v>
      </c>
      <c r="C113" s="4">
        <v>2</v>
      </c>
      <c r="D113" s="4">
        <v>0</v>
      </c>
      <c r="E113" s="4">
        <v>2</v>
      </c>
      <c r="F113" s="5" t="s">
        <v>44</v>
      </c>
      <c r="G113" s="4">
        <v>1</v>
      </c>
      <c r="H113" s="4">
        <v>37602</v>
      </c>
      <c r="I113" s="4">
        <v>1</v>
      </c>
      <c r="J113" s="4">
        <v>4</v>
      </c>
      <c r="K113" s="5" t="s">
        <v>42</v>
      </c>
      <c r="L113" s="6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3">
        <v>0</v>
      </c>
      <c r="Z113" s="4">
        <v>0</v>
      </c>
      <c r="AA113" s="8"/>
    </row>
    <row r="114" spans="1:27">
      <c r="A114" s="9">
        <v>3</v>
      </c>
      <c r="B114" s="10">
        <v>8</v>
      </c>
      <c r="C114" s="10">
        <v>2</v>
      </c>
      <c r="D114" s="10">
        <v>0</v>
      </c>
      <c r="E114" s="10">
        <v>2</v>
      </c>
      <c r="F114" s="11" t="s">
        <v>44</v>
      </c>
      <c r="G114" s="10">
        <v>1</v>
      </c>
      <c r="H114" s="10">
        <v>38201</v>
      </c>
      <c r="I114" s="10">
        <v>1</v>
      </c>
      <c r="J114" s="10">
        <v>4</v>
      </c>
      <c r="K114" s="11" t="s">
        <v>42</v>
      </c>
      <c r="L114" s="12">
        <v>0</v>
      </c>
      <c r="M114" s="10">
        <v>0</v>
      </c>
      <c r="N114" s="10">
        <v>0</v>
      </c>
      <c r="O114" s="10">
        <v>0</v>
      </c>
      <c r="P114" s="13">
        <v>4680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9">
        <v>0</v>
      </c>
      <c r="Z114" s="10">
        <v>0</v>
      </c>
      <c r="AA114" s="8"/>
    </row>
    <row r="115" spans="1:27">
      <c r="A115" s="3">
        <v>3</v>
      </c>
      <c r="B115" s="4">
        <v>8</v>
      </c>
      <c r="C115" s="4">
        <v>2</v>
      </c>
      <c r="D115" s="4">
        <v>0</v>
      </c>
      <c r="E115" s="4">
        <v>2</v>
      </c>
      <c r="F115" s="5" t="s">
        <v>44</v>
      </c>
      <c r="G115" s="4">
        <v>1</v>
      </c>
      <c r="H115" s="4">
        <v>39202</v>
      </c>
      <c r="I115" s="4">
        <v>1</v>
      </c>
      <c r="J115" s="4">
        <v>4</v>
      </c>
      <c r="K115" s="5" t="s">
        <v>42</v>
      </c>
      <c r="L115" s="6">
        <v>0</v>
      </c>
      <c r="M115" s="4">
        <v>0</v>
      </c>
      <c r="N115" s="4">
        <v>0</v>
      </c>
      <c r="O115" s="7">
        <v>3150</v>
      </c>
      <c r="P115" s="4">
        <v>0</v>
      </c>
      <c r="Q115" s="7">
        <v>649.16</v>
      </c>
      <c r="R115" s="4">
        <v>0</v>
      </c>
      <c r="S115" s="7">
        <v>59403.05</v>
      </c>
      <c r="T115" s="7">
        <v>576.95000000000005</v>
      </c>
      <c r="U115" s="7">
        <v>-431.31</v>
      </c>
      <c r="V115" s="4">
        <v>0</v>
      </c>
      <c r="W115" s="4">
        <v>0</v>
      </c>
      <c r="X115" s="4">
        <v>0</v>
      </c>
      <c r="Y115" s="3">
        <v>0</v>
      </c>
      <c r="Z115" s="4">
        <v>0</v>
      </c>
      <c r="AA115" s="8"/>
    </row>
    <row r="116" spans="1:27">
      <c r="A116" s="9">
        <v>3</v>
      </c>
      <c r="B116" s="10">
        <v>8</v>
      </c>
      <c r="C116" s="10">
        <v>2</v>
      </c>
      <c r="D116" s="10">
        <v>0</v>
      </c>
      <c r="E116" s="10">
        <v>2</v>
      </c>
      <c r="F116" s="11" t="s">
        <v>44</v>
      </c>
      <c r="G116" s="10">
        <v>1</v>
      </c>
      <c r="H116" s="10">
        <v>39801</v>
      </c>
      <c r="I116" s="10">
        <v>1</v>
      </c>
      <c r="J116" s="10">
        <v>1</v>
      </c>
      <c r="K116" s="11" t="s">
        <v>42</v>
      </c>
      <c r="L116" s="12">
        <v>0</v>
      </c>
      <c r="M116" s="10">
        <v>0</v>
      </c>
      <c r="N116" s="10">
        <v>0</v>
      </c>
      <c r="O116" s="13">
        <v>23584</v>
      </c>
      <c r="P116" s="13">
        <v>23622.94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9">
        <v>0</v>
      </c>
      <c r="Z116" s="10">
        <v>0</v>
      </c>
      <c r="AA116" s="8"/>
    </row>
    <row r="117" spans="1:27">
      <c r="A117" s="3">
        <v>3</v>
      </c>
      <c r="B117" s="4">
        <v>8</v>
      </c>
      <c r="C117" s="4">
        <v>2</v>
      </c>
      <c r="D117" s="4">
        <v>0</v>
      </c>
      <c r="E117" s="4">
        <v>4</v>
      </c>
      <c r="F117" s="5" t="s">
        <v>46</v>
      </c>
      <c r="G117" s="4">
        <v>3</v>
      </c>
      <c r="H117" s="4">
        <v>11301</v>
      </c>
      <c r="I117" s="4">
        <v>1</v>
      </c>
      <c r="J117" s="4">
        <v>1</v>
      </c>
      <c r="K117" s="5" t="s">
        <v>42</v>
      </c>
      <c r="L117" s="6">
        <v>0</v>
      </c>
      <c r="M117" s="7">
        <v>3117108.53</v>
      </c>
      <c r="N117" s="7">
        <v>4394430.47</v>
      </c>
      <c r="O117" s="7">
        <v>3755770</v>
      </c>
      <c r="P117" s="7">
        <v>3755769</v>
      </c>
      <c r="Q117" s="7">
        <v>1050097.0900000001</v>
      </c>
      <c r="R117" s="7">
        <v>3872310</v>
      </c>
      <c r="S117" s="7">
        <v>3365956.24</v>
      </c>
      <c r="T117" s="7">
        <v>3009285.21</v>
      </c>
      <c r="U117" s="7">
        <v>3976671.47</v>
      </c>
      <c r="V117" s="4">
        <v>0</v>
      </c>
      <c r="W117" s="4">
        <v>0</v>
      </c>
      <c r="X117" s="4">
        <v>0</v>
      </c>
      <c r="Y117" s="3">
        <v>0</v>
      </c>
      <c r="Z117" s="4">
        <v>0</v>
      </c>
      <c r="AA117" s="8"/>
    </row>
    <row r="118" spans="1:27">
      <c r="A118" s="9">
        <v>3</v>
      </c>
      <c r="B118" s="10">
        <v>8</v>
      </c>
      <c r="C118" s="10">
        <v>2</v>
      </c>
      <c r="D118" s="10">
        <v>0</v>
      </c>
      <c r="E118" s="10">
        <v>4</v>
      </c>
      <c r="F118" s="11" t="s">
        <v>46</v>
      </c>
      <c r="G118" s="10">
        <v>3</v>
      </c>
      <c r="H118" s="10">
        <v>12101</v>
      </c>
      <c r="I118" s="10">
        <v>1</v>
      </c>
      <c r="J118" s="10">
        <v>4</v>
      </c>
      <c r="K118" s="11" t="s">
        <v>42</v>
      </c>
      <c r="L118" s="12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3">
        <v>205632.12</v>
      </c>
      <c r="U118" s="13">
        <v>102816.06</v>
      </c>
      <c r="V118" s="10">
        <v>0</v>
      </c>
      <c r="W118" s="10">
        <v>0</v>
      </c>
      <c r="X118" s="10">
        <v>0</v>
      </c>
      <c r="Y118" s="9">
        <v>0</v>
      </c>
      <c r="Z118" s="10">
        <v>0</v>
      </c>
      <c r="AA118" s="8"/>
    </row>
    <row r="119" spans="1:27">
      <c r="A119" s="3">
        <v>3</v>
      </c>
      <c r="B119" s="4">
        <v>8</v>
      </c>
      <c r="C119" s="4">
        <v>2</v>
      </c>
      <c r="D119" s="4">
        <v>0</v>
      </c>
      <c r="E119" s="4">
        <v>4</v>
      </c>
      <c r="F119" s="5" t="s">
        <v>46</v>
      </c>
      <c r="G119" s="4">
        <v>3</v>
      </c>
      <c r="H119" s="4">
        <v>12201</v>
      </c>
      <c r="I119" s="4">
        <v>1</v>
      </c>
      <c r="J119" s="4">
        <v>4</v>
      </c>
      <c r="K119" s="5" t="s">
        <v>42</v>
      </c>
      <c r="L119" s="6">
        <v>0</v>
      </c>
      <c r="M119" s="7">
        <v>225681.11</v>
      </c>
      <c r="N119" s="7">
        <v>846998.89</v>
      </c>
      <c r="O119" s="7">
        <v>536340</v>
      </c>
      <c r="P119" s="4">
        <v>0</v>
      </c>
      <c r="Q119" s="4">
        <v>0</v>
      </c>
      <c r="R119" s="7">
        <v>-220094.92</v>
      </c>
      <c r="S119" s="7">
        <v>267112.52</v>
      </c>
      <c r="T119" s="7">
        <v>313380.09999999998</v>
      </c>
      <c r="U119" s="7">
        <v>313822.59999999998</v>
      </c>
      <c r="V119" s="4">
        <v>0</v>
      </c>
      <c r="W119" s="4">
        <v>0</v>
      </c>
      <c r="X119" s="4">
        <v>0</v>
      </c>
      <c r="Y119" s="3">
        <v>0</v>
      </c>
      <c r="Z119" s="4">
        <v>0</v>
      </c>
      <c r="AA119" s="8"/>
    </row>
    <row r="120" spans="1:27">
      <c r="A120" s="9">
        <v>3</v>
      </c>
      <c r="B120" s="10">
        <v>8</v>
      </c>
      <c r="C120" s="10">
        <v>2</v>
      </c>
      <c r="D120" s="10">
        <v>0</v>
      </c>
      <c r="E120" s="10">
        <v>4</v>
      </c>
      <c r="F120" s="11" t="s">
        <v>46</v>
      </c>
      <c r="G120" s="10">
        <v>3</v>
      </c>
      <c r="H120" s="10">
        <v>13102</v>
      </c>
      <c r="I120" s="10">
        <v>1</v>
      </c>
      <c r="J120" s="10">
        <v>1</v>
      </c>
      <c r="K120" s="11" t="s">
        <v>42</v>
      </c>
      <c r="L120" s="12">
        <v>0</v>
      </c>
      <c r="M120" s="13">
        <v>662578.04</v>
      </c>
      <c r="N120" s="13">
        <v>956880.96</v>
      </c>
      <c r="O120" s="13">
        <v>755700</v>
      </c>
      <c r="P120" s="13">
        <v>755700</v>
      </c>
      <c r="Q120" s="13">
        <v>302997.02</v>
      </c>
      <c r="R120" s="13">
        <v>841176.31</v>
      </c>
      <c r="S120" s="13">
        <v>725710.38</v>
      </c>
      <c r="T120" s="13">
        <v>749873.15</v>
      </c>
      <c r="U120" s="13">
        <v>738232.8</v>
      </c>
      <c r="V120" s="10">
        <v>0</v>
      </c>
      <c r="W120" s="10">
        <v>0</v>
      </c>
      <c r="X120" s="10">
        <v>0</v>
      </c>
      <c r="Y120" s="9">
        <v>0</v>
      </c>
      <c r="Z120" s="10">
        <v>0</v>
      </c>
      <c r="AA120" s="8"/>
    </row>
    <row r="121" spans="1:27">
      <c r="A121" s="3">
        <v>3</v>
      </c>
      <c r="B121" s="4">
        <v>8</v>
      </c>
      <c r="C121" s="4">
        <v>2</v>
      </c>
      <c r="D121" s="4">
        <v>0</v>
      </c>
      <c r="E121" s="4">
        <v>4</v>
      </c>
      <c r="F121" s="5" t="s">
        <v>46</v>
      </c>
      <c r="G121" s="4">
        <v>3</v>
      </c>
      <c r="H121" s="4">
        <v>13201</v>
      </c>
      <c r="I121" s="4">
        <v>1</v>
      </c>
      <c r="J121" s="4">
        <v>1</v>
      </c>
      <c r="K121" s="5" t="s">
        <v>42</v>
      </c>
      <c r="L121" s="6">
        <v>0</v>
      </c>
      <c r="M121" s="4">
        <v>0</v>
      </c>
      <c r="N121" s="4">
        <v>0</v>
      </c>
      <c r="O121" s="7">
        <v>3471757</v>
      </c>
      <c r="P121" s="4">
        <v>0</v>
      </c>
      <c r="Q121" s="4">
        <v>0</v>
      </c>
      <c r="R121" s="7">
        <v>-877735.91</v>
      </c>
      <c r="S121" s="4">
        <v>0</v>
      </c>
      <c r="T121" s="7">
        <v>3820.32</v>
      </c>
      <c r="U121" s="7">
        <v>7171.92</v>
      </c>
      <c r="V121" s="4">
        <v>0</v>
      </c>
      <c r="W121" s="4">
        <v>0</v>
      </c>
      <c r="X121" s="4">
        <v>0</v>
      </c>
      <c r="Y121" s="3">
        <v>0</v>
      </c>
      <c r="Z121" s="4">
        <v>0</v>
      </c>
      <c r="AA121" s="8"/>
    </row>
    <row r="122" spans="1:27">
      <c r="A122" s="9">
        <v>3</v>
      </c>
      <c r="B122" s="10">
        <v>8</v>
      </c>
      <c r="C122" s="10">
        <v>2</v>
      </c>
      <c r="D122" s="10">
        <v>0</v>
      </c>
      <c r="E122" s="10">
        <v>4</v>
      </c>
      <c r="F122" s="11" t="s">
        <v>46</v>
      </c>
      <c r="G122" s="10">
        <v>3</v>
      </c>
      <c r="H122" s="10">
        <v>13202</v>
      </c>
      <c r="I122" s="10">
        <v>1</v>
      </c>
      <c r="J122" s="10">
        <v>1</v>
      </c>
      <c r="K122" s="11" t="s">
        <v>42</v>
      </c>
      <c r="L122" s="12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9">
        <v>0</v>
      </c>
      <c r="Z122" s="10">
        <v>0</v>
      </c>
      <c r="AA122" s="8"/>
    </row>
    <row r="123" spans="1:27">
      <c r="A123" s="3">
        <v>3</v>
      </c>
      <c r="B123" s="4">
        <v>8</v>
      </c>
      <c r="C123" s="4">
        <v>2</v>
      </c>
      <c r="D123" s="4">
        <v>0</v>
      </c>
      <c r="E123" s="4">
        <v>4</v>
      </c>
      <c r="F123" s="5" t="s">
        <v>46</v>
      </c>
      <c r="G123" s="4">
        <v>3</v>
      </c>
      <c r="H123" s="4">
        <v>13409</v>
      </c>
      <c r="I123" s="4">
        <v>1</v>
      </c>
      <c r="J123" s="4">
        <v>1</v>
      </c>
      <c r="K123" s="5" t="s">
        <v>42</v>
      </c>
      <c r="L123" s="6">
        <v>0</v>
      </c>
      <c r="M123" s="7">
        <v>163240.57</v>
      </c>
      <c r="N123" s="7">
        <v>288731.43</v>
      </c>
      <c r="O123" s="7">
        <v>225987</v>
      </c>
      <c r="P123" s="7">
        <v>225985</v>
      </c>
      <c r="Q123" s="4">
        <v>0</v>
      </c>
      <c r="R123" s="7">
        <v>112707.27</v>
      </c>
      <c r="S123" s="7">
        <v>169135.94</v>
      </c>
      <c r="T123" s="7">
        <v>180230.87</v>
      </c>
      <c r="U123" s="7">
        <v>173622.76</v>
      </c>
      <c r="V123" s="4">
        <v>0</v>
      </c>
      <c r="W123" s="4">
        <v>0</v>
      </c>
      <c r="X123" s="4">
        <v>0</v>
      </c>
      <c r="Y123" s="3">
        <v>0</v>
      </c>
      <c r="Z123" s="4">
        <v>0</v>
      </c>
      <c r="AA123" s="8"/>
    </row>
    <row r="124" spans="1:27">
      <c r="A124" s="9">
        <v>3</v>
      </c>
      <c r="B124" s="10">
        <v>8</v>
      </c>
      <c r="C124" s="10">
        <v>2</v>
      </c>
      <c r="D124" s="10">
        <v>0</v>
      </c>
      <c r="E124" s="10">
        <v>4</v>
      </c>
      <c r="F124" s="11" t="s">
        <v>46</v>
      </c>
      <c r="G124" s="10">
        <v>3</v>
      </c>
      <c r="H124" s="10">
        <v>14103</v>
      </c>
      <c r="I124" s="10">
        <v>1</v>
      </c>
      <c r="J124" s="10">
        <v>1</v>
      </c>
      <c r="K124" s="11" t="s">
        <v>42</v>
      </c>
      <c r="L124" s="12">
        <v>0</v>
      </c>
      <c r="M124" s="13">
        <v>670325</v>
      </c>
      <c r="N124" s="13">
        <v>670327</v>
      </c>
      <c r="O124" s="13">
        <v>670331</v>
      </c>
      <c r="P124" s="13">
        <v>670327</v>
      </c>
      <c r="Q124" s="10">
        <v>0</v>
      </c>
      <c r="R124" s="13">
        <v>-188487.06</v>
      </c>
      <c r="S124" s="13">
        <v>486696.16</v>
      </c>
      <c r="T124" s="13">
        <v>523354.02</v>
      </c>
      <c r="U124" s="13">
        <v>526165.92000000004</v>
      </c>
      <c r="V124" s="10">
        <v>0</v>
      </c>
      <c r="W124" s="10">
        <v>0</v>
      </c>
      <c r="X124" s="10">
        <v>0</v>
      </c>
      <c r="Y124" s="9">
        <v>0</v>
      </c>
      <c r="Z124" s="10">
        <v>0</v>
      </c>
      <c r="AA124" s="8"/>
    </row>
    <row r="125" spans="1:27">
      <c r="A125" s="3">
        <v>3</v>
      </c>
      <c r="B125" s="4">
        <v>8</v>
      </c>
      <c r="C125" s="4">
        <v>2</v>
      </c>
      <c r="D125" s="4">
        <v>0</v>
      </c>
      <c r="E125" s="4">
        <v>4</v>
      </c>
      <c r="F125" s="5" t="s">
        <v>46</v>
      </c>
      <c r="G125" s="4">
        <v>3</v>
      </c>
      <c r="H125" s="4">
        <v>14202</v>
      </c>
      <c r="I125" s="4">
        <v>1</v>
      </c>
      <c r="J125" s="4">
        <v>1</v>
      </c>
      <c r="K125" s="5" t="s">
        <v>42</v>
      </c>
      <c r="L125" s="6">
        <v>0</v>
      </c>
      <c r="M125" s="4">
        <v>0</v>
      </c>
      <c r="N125" s="7">
        <v>666590</v>
      </c>
      <c r="O125" s="4">
        <v>0</v>
      </c>
      <c r="P125" s="7">
        <v>666589</v>
      </c>
      <c r="Q125" s="4">
        <v>0</v>
      </c>
      <c r="R125" s="7">
        <v>-242159.68</v>
      </c>
      <c r="S125" s="7">
        <v>443743.3</v>
      </c>
      <c r="T125" s="4">
        <v>0</v>
      </c>
      <c r="U125" s="7">
        <v>513497.67</v>
      </c>
      <c r="V125" s="4">
        <v>0</v>
      </c>
      <c r="W125" s="4">
        <v>0</v>
      </c>
      <c r="X125" s="4">
        <v>0</v>
      </c>
      <c r="Y125" s="3">
        <v>0</v>
      </c>
      <c r="Z125" s="4">
        <v>0</v>
      </c>
      <c r="AA125" s="8"/>
    </row>
    <row r="126" spans="1:27">
      <c r="A126" s="9">
        <v>3</v>
      </c>
      <c r="B126" s="10">
        <v>8</v>
      </c>
      <c r="C126" s="10">
        <v>2</v>
      </c>
      <c r="D126" s="10">
        <v>0</v>
      </c>
      <c r="E126" s="10">
        <v>4</v>
      </c>
      <c r="F126" s="11" t="s">
        <v>46</v>
      </c>
      <c r="G126" s="10">
        <v>3</v>
      </c>
      <c r="H126" s="10">
        <v>14301</v>
      </c>
      <c r="I126" s="10">
        <v>1</v>
      </c>
      <c r="J126" s="10">
        <v>1</v>
      </c>
      <c r="K126" s="11" t="s">
        <v>42</v>
      </c>
      <c r="L126" s="12">
        <v>0</v>
      </c>
      <c r="M126" s="13">
        <v>140886.79</v>
      </c>
      <c r="N126" s="13">
        <v>125748.21</v>
      </c>
      <c r="O126" s="13">
        <v>266636</v>
      </c>
      <c r="P126" s="10">
        <v>0</v>
      </c>
      <c r="Q126" s="10">
        <v>0</v>
      </c>
      <c r="R126" s="13">
        <v>-96862.92</v>
      </c>
      <c r="S126" s="13">
        <v>183313.79</v>
      </c>
      <c r="T126" s="10">
        <v>0</v>
      </c>
      <c r="U126" s="13">
        <v>204182.97</v>
      </c>
      <c r="V126" s="10">
        <v>0</v>
      </c>
      <c r="W126" s="10">
        <v>0</v>
      </c>
      <c r="X126" s="10">
        <v>0</v>
      </c>
      <c r="Y126" s="9">
        <v>0</v>
      </c>
      <c r="Z126" s="10">
        <v>0</v>
      </c>
      <c r="AA126" s="8"/>
    </row>
    <row r="127" spans="1:27">
      <c r="A127" s="3">
        <v>3</v>
      </c>
      <c r="B127" s="4">
        <v>8</v>
      </c>
      <c r="C127" s="4">
        <v>2</v>
      </c>
      <c r="D127" s="4">
        <v>0</v>
      </c>
      <c r="E127" s="4">
        <v>4</v>
      </c>
      <c r="F127" s="5" t="s">
        <v>46</v>
      </c>
      <c r="G127" s="4">
        <v>3</v>
      </c>
      <c r="H127" s="4">
        <v>14401</v>
      </c>
      <c r="I127" s="4">
        <v>1</v>
      </c>
      <c r="J127" s="4">
        <v>1</v>
      </c>
      <c r="K127" s="5" t="s">
        <v>42</v>
      </c>
      <c r="L127" s="6">
        <v>0</v>
      </c>
      <c r="M127" s="4">
        <v>0</v>
      </c>
      <c r="N127" s="4">
        <v>0</v>
      </c>
      <c r="O127" s="4">
        <v>0</v>
      </c>
      <c r="P127" s="7">
        <v>633388</v>
      </c>
      <c r="Q127" s="4">
        <v>0</v>
      </c>
      <c r="R127" s="7">
        <v>-545470.68999999994</v>
      </c>
      <c r="S127" s="7">
        <v>360220.77</v>
      </c>
      <c r="T127" s="7">
        <f>42497.36-2733.47</f>
        <v>39763.89</v>
      </c>
      <c r="U127" s="4">
        <v>0</v>
      </c>
      <c r="V127" s="4">
        <v>0</v>
      </c>
      <c r="W127" s="4">
        <v>0</v>
      </c>
      <c r="X127" s="4">
        <v>0</v>
      </c>
      <c r="Y127" s="3">
        <v>0</v>
      </c>
      <c r="Z127" s="4">
        <v>0</v>
      </c>
      <c r="AA127" s="8"/>
    </row>
    <row r="128" spans="1:27">
      <c r="A128" s="9">
        <v>3</v>
      </c>
      <c r="B128" s="10">
        <v>8</v>
      </c>
      <c r="C128" s="10">
        <v>2</v>
      </c>
      <c r="D128" s="10">
        <v>0</v>
      </c>
      <c r="E128" s="10">
        <v>4</v>
      </c>
      <c r="F128" s="11" t="s">
        <v>46</v>
      </c>
      <c r="G128" s="10">
        <v>3</v>
      </c>
      <c r="H128" s="10">
        <v>14403</v>
      </c>
      <c r="I128" s="10">
        <v>1</v>
      </c>
      <c r="J128" s="10">
        <v>1</v>
      </c>
      <c r="K128" s="11" t="s">
        <v>42</v>
      </c>
      <c r="L128" s="12">
        <v>0</v>
      </c>
      <c r="M128" s="10">
        <v>0</v>
      </c>
      <c r="N128" s="10">
        <v>0</v>
      </c>
      <c r="O128" s="10">
        <v>0</v>
      </c>
      <c r="P128" s="13">
        <v>145455</v>
      </c>
      <c r="Q128" s="10">
        <v>0</v>
      </c>
      <c r="R128" s="13">
        <v>-145455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9">
        <v>0</v>
      </c>
      <c r="Z128" s="10">
        <v>0</v>
      </c>
      <c r="AA128" s="8"/>
    </row>
    <row r="129" spans="1:27">
      <c r="A129" s="3">
        <v>3</v>
      </c>
      <c r="B129" s="4">
        <v>8</v>
      </c>
      <c r="C129" s="4">
        <v>2</v>
      </c>
      <c r="D129" s="4">
        <v>0</v>
      </c>
      <c r="E129" s="4">
        <v>4</v>
      </c>
      <c r="F129" s="5" t="s">
        <v>46</v>
      </c>
      <c r="G129" s="4">
        <v>3</v>
      </c>
      <c r="H129" s="4">
        <v>15101</v>
      </c>
      <c r="I129" s="4">
        <v>1</v>
      </c>
      <c r="J129" s="4">
        <v>1</v>
      </c>
      <c r="K129" s="5" t="s">
        <v>42</v>
      </c>
      <c r="L129" s="6">
        <v>0</v>
      </c>
      <c r="M129" s="7">
        <v>438321.45</v>
      </c>
      <c r="N129" s="7">
        <v>539940.55000000005</v>
      </c>
      <c r="O129" s="7">
        <v>489132</v>
      </c>
      <c r="P129" s="7">
        <v>489130</v>
      </c>
      <c r="Q129" s="4">
        <v>0</v>
      </c>
      <c r="R129" s="7">
        <v>339231.46</v>
      </c>
      <c r="S129" s="7">
        <v>520514.43</v>
      </c>
      <c r="T129" s="7">
        <v>461443.53</v>
      </c>
      <c r="U129" s="7">
        <v>444623.02</v>
      </c>
      <c r="V129" s="4">
        <v>0</v>
      </c>
      <c r="W129" s="4">
        <v>0</v>
      </c>
      <c r="X129" s="4">
        <v>0</v>
      </c>
      <c r="Y129" s="3">
        <v>0</v>
      </c>
      <c r="Z129" s="4">
        <v>0</v>
      </c>
      <c r="AA129" s="8"/>
    </row>
    <row r="130" spans="1:27">
      <c r="A130" s="9">
        <v>3</v>
      </c>
      <c r="B130" s="10">
        <v>8</v>
      </c>
      <c r="C130" s="10">
        <v>2</v>
      </c>
      <c r="D130" s="10">
        <v>0</v>
      </c>
      <c r="E130" s="10">
        <v>4</v>
      </c>
      <c r="F130" s="11" t="s">
        <v>46</v>
      </c>
      <c r="G130" s="10">
        <v>3</v>
      </c>
      <c r="H130" s="10">
        <v>15401</v>
      </c>
      <c r="I130" s="10">
        <v>1</v>
      </c>
      <c r="J130" s="10">
        <v>1</v>
      </c>
      <c r="K130" s="11" t="s">
        <v>42</v>
      </c>
      <c r="L130" s="12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9">
        <v>0</v>
      </c>
      <c r="Z130" s="10">
        <v>0</v>
      </c>
      <c r="AA130" s="8"/>
    </row>
    <row r="131" spans="1:27">
      <c r="A131" s="3">
        <v>3</v>
      </c>
      <c r="B131" s="4">
        <v>8</v>
      </c>
      <c r="C131" s="4">
        <v>2</v>
      </c>
      <c r="D131" s="4">
        <v>0</v>
      </c>
      <c r="E131" s="4">
        <v>4</v>
      </c>
      <c r="F131" s="5" t="s">
        <v>46</v>
      </c>
      <c r="G131" s="4">
        <v>3</v>
      </c>
      <c r="H131" s="4">
        <v>15901</v>
      </c>
      <c r="I131" s="4">
        <v>1</v>
      </c>
      <c r="J131" s="4">
        <v>1</v>
      </c>
      <c r="K131" s="5" t="s">
        <v>42</v>
      </c>
      <c r="L131" s="6">
        <v>0</v>
      </c>
      <c r="M131" s="7">
        <v>196346.86</v>
      </c>
      <c r="N131" s="7">
        <v>376145.14</v>
      </c>
      <c r="O131" s="7">
        <v>286245</v>
      </c>
      <c r="P131" s="7">
        <v>286247</v>
      </c>
      <c r="Q131" s="4">
        <v>0</v>
      </c>
      <c r="R131" s="7">
        <v>725334.28</v>
      </c>
      <c r="S131" s="7">
        <v>418965.91</v>
      </c>
      <c r="T131" s="7">
        <v>305812.71999999997</v>
      </c>
      <c r="U131" s="7">
        <v>787248.34</v>
      </c>
      <c r="V131" s="4">
        <v>0</v>
      </c>
      <c r="W131" s="4">
        <v>0</v>
      </c>
      <c r="X131" s="4">
        <v>0</v>
      </c>
      <c r="Y131" s="3">
        <v>0</v>
      </c>
      <c r="Z131" s="4">
        <v>0</v>
      </c>
      <c r="AA131" s="8"/>
    </row>
    <row r="132" spans="1:27">
      <c r="A132" s="9">
        <v>3</v>
      </c>
      <c r="B132" s="10">
        <v>8</v>
      </c>
      <c r="C132" s="10">
        <v>2</v>
      </c>
      <c r="D132" s="10">
        <v>0</v>
      </c>
      <c r="E132" s="10">
        <v>4</v>
      </c>
      <c r="F132" s="11" t="s">
        <v>46</v>
      </c>
      <c r="G132" s="10">
        <v>3</v>
      </c>
      <c r="H132" s="10">
        <v>15901</v>
      </c>
      <c r="I132" s="10">
        <v>1</v>
      </c>
      <c r="J132" s="10">
        <v>4</v>
      </c>
      <c r="K132" s="11" t="s">
        <v>42</v>
      </c>
      <c r="L132" s="12">
        <v>0</v>
      </c>
      <c r="M132" s="10">
        <v>0</v>
      </c>
      <c r="N132" s="13">
        <v>51530</v>
      </c>
      <c r="O132" s="13">
        <v>37557</v>
      </c>
      <c r="P132" s="10">
        <v>0</v>
      </c>
      <c r="Q132" s="13">
        <v>68663.92</v>
      </c>
      <c r="R132" s="10">
        <v>0</v>
      </c>
      <c r="S132" s="13">
        <v>3141.02</v>
      </c>
      <c r="T132" s="13">
        <f>25805.57-2672.41</f>
        <v>23133.16</v>
      </c>
      <c r="U132" s="13">
        <v>-22822.5</v>
      </c>
      <c r="V132" s="10">
        <v>0</v>
      </c>
      <c r="W132" s="10">
        <v>0</v>
      </c>
      <c r="X132" s="10">
        <v>0</v>
      </c>
      <c r="Y132" s="9">
        <v>0</v>
      </c>
      <c r="Z132" s="10">
        <v>0</v>
      </c>
      <c r="AA132" s="8"/>
    </row>
    <row r="133" spans="1:27">
      <c r="A133" s="3">
        <v>3</v>
      </c>
      <c r="B133" s="4">
        <v>8</v>
      </c>
      <c r="C133" s="4">
        <v>2</v>
      </c>
      <c r="D133" s="4">
        <v>0</v>
      </c>
      <c r="E133" s="4">
        <v>4</v>
      </c>
      <c r="F133" s="5" t="s">
        <v>46</v>
      </c>
      <c r="G133" s="4">
        <v>3</v>
      </c>
      <c r="H133" s="4">
        <v>17102</v>
      </c>
      <c r="I133" s="4">
        <v>1</v>
      </c>
      <c r="J133" s="4">
        <v>1</v>
      </c>
      <c r="K133" s="5" t="s">
        <v>42</v>
      </c>
      <c r="L133" s="6">
        <v>0</v>
      </c>
      <c r="M133" s="4">
        <v>0</v>
      </c>
      <c r="N133" s="7">
        <v>662636</v>
      </c>
      <c r="O133" s="7">
        <v>662636</v>
      </c>
      <c r="P133" s="7">
        <v>662636</v>
      </c>
      <c r="Q133" s="4">
        <v>0</v>
      </c>
      <c r="R133" s="7">
        <v>-1987908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3">
        <v>0</v>
      </c>
      <c r="Z133" s="4">
        <v>0</v>
      </c>
      <c r="AA133" s="8"/>
    </row>
    <row r="134" spans="1:27">
      <c r="A134" s="9">
        <v>3</v>
      </c>
      <c r="B134" s="10">
        <v>8</v>
      </c>
      <c r="C134" s="10">
        <v>2</v>
      </c>
      <c r="D134" s="10">
        <v>0</v>
      </c>
      <c r="E134" s="10">
        <v>4</v>
      </c>
      <c r="F134" s="11" t="s">
        <v>46</v>
      </c>
      <c r="G134" s="10">
        <v>3</v>
      </c>
      <c r="H134" s="10">
        <v>17102</v>
      </c>
      <c r="I134" s="10">
        <v>1</v>
      </c>
      <c r="J134" s="10">
        <v>4</v>
      </c>
      <c r="K134" s="11" t="s">
        <v>42</v>
      </c>
      <c r="L134" s="12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9">
        <v>0</v>
      </c>
      <c r="Z134" s="10">
        <v>0</v>
      </c>
      <c r="AA134" s="8"/>
    </row>
    <row r="135" spans="1:27">
      <c r="A135" s="3">
        <v>3</v>
      </c>
      <c r="B135" s="4">
        <v>8</v>
      </c>
      <c r="C135" s="4">
        <v>2</v>
      </c>
      <c r="D135" s="4">
        <v>0</v>
      </c>
      <c r="E135" s="4">
        <v>4</v>
      </c>
      <c r="F135" s="5" t="s">
        <v>46</v>
      </c>
      <c r="G135" s="4">
        <v>3</v>
      </c>
      <c r="H135" s="4">
        <v>21101</v>
      </c>
      <c r="I135" s="4">
        <v>1</v>
      </c>
      <c r="J135" s="4">
        <v>1</v>
      </c>
      <c r="K135" s="5" t="s">
        <v>42</v>
      </c>
      <c r="L135" s="6">
        <v>0</v>
      </c>
      <c r="M135" s="4">
        <v>0</v>
      </c>
      <c r="N135" s="4">
        <v>0</v>
      </c>
      <c r="O135" s="7">
        <v>55000</v>
      </c>
      <c r="P135" s="7">
        <v>63902.86</v>
      </c>
      <c r="Q135" s="7">
        <v>5829.72</v>
      </c>
      <c r="R135" s="7">
        <v>52889.22</v>
      </c>
      <c r="S135" s="7">
        <v>45339.6</v>
      </c>
      <c r="T135" s="7">
        <v>17167.189999999999</v>
      </c>
      <c r="U135" s="7">
        <v>70297.97</v>
      </c>
      <c r="V135" s="4">
        <v>0</v>
      </c>
      <c r="W135" s="4">
        <v>0</v>
      </c>
      <c r="X135" s="4">
        <v>0</v>
      </c>
      <c r="Y135" s="3">
        <v>0</v>
      </c>
      <c r="Z135" s="4">
        <v>0</v>
      </c>
      <c r="AA135" s="8"/>
    </row>
    <row r="136" spans="1:27">
      <c r="A136" s="9">
        <v>3</v>
      </c>
      <c r="B136" s="10">
        <v>8</v>
      </c>
      <c r="C136" s="10">
        <v>2</v>
      </c>
      <c r="D136" s="10">
        <v>0</v>
      </c>
      <c r="E136" s="10">
        <v>4</v>
      </c>
      <c r="F136" s="11" t="s">
        <v>46</v>
      </c>
      <c r="G136" s="10">
        <v>3</v>
      </c>
      <c r="H136" s="10">
        <v>21101</v>
      </c>
      <c r="I136" s="10">
        <v>1</v>
      </c>
      <c r="J136" s="10">
        <v>4</v>
      </c>
      <c r="K136" s="11" t="s">
        <v>42</v>
      </c>
      <c r="L136" s="12">
        <v>0</v>
      </c>
      <c r="M136" s="13">
        <v>278.10000000000002</v>
      </c>
      <c r="N136" s="13">
        <v>9124.9</v>
      </c>
      <c r="O136" s="13">
        <v>6269</v>
      </c>
      <c r="P136" s="10">
        <v>0</v>
      </c>
      <c r="Q136" s="13">
        <v>9918.17</v>
      </c>
      <c r="R136" s="13">
        <v>-11111.76</v>
      </c>
      <c r="S136" s="13">
        <v>4242.92</v>
      </c>
      <c r="T136" s="13">
        <v>9498.24</v>
      </c>
      <c r="U136" s="13">
        <v>11134.35</v>
      </c>
      <c r="V136" s="10">
        <v>0</v>
      </c>
      <c r="W136" s="10">
        <v>0</v>
      </c>
      <c r="X136" s="10">
        <v>0</v>
      </c>
      <c r="Y136" s="9">
        <v>0</v>
      </c>
      <c r="Z136" s="10">
        <v>0</v>
      </c>
      <c r="AA136" s="8"/>
    </row>
    <row r="137" spans="1:27">
      <c r="A137" s="3">
        <v>3</v>
      </c>
      <c r="B137" s="4">
        <v>8</v>
      </c>
      <c r="C137" s="4">
        <v>2</v>
      </c>
      <c r="D137" s="4">
        <v>0</v>
      </c>
      <c r="E137" s="4">
        <v>4</v>
      </c>
      <c r="F137" s="5" t="s">
        <v>46</v>
      </c>
      <c r="G137" s="4">
        <v>3</v>
      </c>
      <c r="H137" s="4">
        <v>21201</v>
      </c>
      <c r="I137" s="4">
        <v>1</v>
      </c>
      <c r="J137" s="4">
        <v>1</v>
      </c>
      <c r="K137" s="5" t="s">
        <v>42</v>
      </c>
      <c r="L137" s="6">
        <v>0</v>
      </c>
      <c r="M137" s="4">
        <v>0</v>
      </c>
      <c r="N137" s="4">
        <v>0</v>
      </c>
      <c r="O137" s="7">
        <v>13050</v>
      </c>
      <c r="P137" s="4">
        <v>0</v>
      </c>
      <c r="Q137" s="7">
        <v>5568</v>
      </c>
      <c r="R137" s="7">
        <v>3828</v>
      </c>
      <c r="S137" s="7">
        <v>5200.9799999999996</v>
      </c>
      <c r="T137" s="7">
        <v>3029.44</v>
      </c>
      <c r="U137" s="7">
        <v>20241.150000000001</v>
      </c>
      <c r="V137" s="4">
        <v>0</v>
      </c>
      <c r="W137" s="4">
        <v>0</v>
      </c>
      <c r="X137" s="4">
        <v>0</v>
      </c>
      <c r="Y137" s="3">
        <v>0</v>
      </c>
      <c r="Z137" s="4">
        <v>0</v>
      </c>
      <c r="AA137" s="8"/>
    </row>
    <row r="138" spans="1:27">
      <c r="A138" s="9">
        <v>3</v>
      </c>
      <c r="B138" s="10">
        <v>8</v>
      </c>
      <c r="C138" s="10">
        <v>2</v>
      </c>
      <c r="D138" s="10">
        <v>0</v>
      </c>
      <c r="E138" s="10">
        <v>4</v>
      </c>
      <c r="F138" s="11" t="s">
        <v>46</v>
      </c>
      <c r="G138" s="10">
        <v>3</v>
      </c>
      <c r="H138" s="10">
        <v>21201</v>
      </c>
      <c r="I138" s="10">
        <v>1</v>
      </c>
      <c r="J138" s="10">
        <v>4</v>
      </c>
      <c r="K138" s="11" t="s">
        <v>42</v>
      </c>
      <c r="L138" s="12">
        <v>0</v>
      </c>
      <c r="M138" s="10">
        <v>0</v>
      </c>
      <c r="N138" s="10">
        <v>0</v>
      </c>
      <c r="O138" s="10">
        <v>0</v>
      </c>
      <c r="P138" s="10">
        <v>0</v>
      </c>
      <c r="Q138" s="13">
        <v>2010</v>
      </c>
      <c r="R138" s="13">
        <v>3040</v>
      </c>
      <c r="S138" s="10">
        <v>0</v>
      </c>
      <c r="T138" s="13">
        <v>7618</v>
      </c>
      <c r="U138" s="10">
        <v>0</v>
      </c>
      <c r="V138" s="10">
        <v>0</v>
      </c>
      <c r="W138" s="10">
        <v>0</v>
      </c>
      <c r="X138" s="10">
        <v>0</v>
      </c>
      <c r="Y138" s="9">
        <v>0</v>
      </c>
      <c r="Z138" s="10">
        <v>0</v>
      </c>
      <c r="AA138" s="8"/>
    </row>
    <row r="139" spans="1:27">
      <c r="A139" s="3">
        <v>3</v>
      </c>
      <c r="B139" s="4">
        <v>8</v>
      </c>
      <c r="C139" s="4">
        <v>2</v>
      </c>
      <c r="D139" s="4">
        <v>0</v>
      </c>
      <c r="E139" s="4">
        <v>4</v>
      </c>
      <c r="F139" s="5" t="s">
        <v>46</v>
      </c>
      <c r="G139" s="4">
        <v>3</v>
      </c>
      <c r="H139" s="4">
        <v>21301</v>
      </c>
      <c r="I139" s="4">
        <v>1</v>
      </c>
      <c r="J139" s="4">
        <v>4</v>
      </c>
      <c r="K139" s="5" t="s">
        <v>42</v>
      </c>
      <c r="L139" s="6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3">
        <v>0</v>
      </c>
      <c r="Z139" s="4">
        <v>0</v>
      </c>
      <c r="AA139" s="8"/>
    </row>
    <row r="140" spans="1:27">
      <c r="A140" s="9">
        <v>3</v>
      </c>
      <c r="B140" s="10">
        <v>8</v>
      </c>
      <c r="C140" s="10">
        <v>2</v>
      </c>
      <c r="D140" s="10">
        <v>0</v>
      </c>
      <c r="E140" s="10">
        <v>4</v>
      </c>
      <c r="F140" s="11" t="s">
        <v>46</v>
      </c>
      <c r="G140" s="10">
        <v>3</v>
      </c>
      <c r="H140" s="10">
        <v>21401</v>
      </c>
      <c r="I140" s="10">
        <v>1</v>
      </c>
      <c r="J140" s="10">
        <v>4</v>
      </c>
      <c r="K140" s="11" t="s">
        <v>42</v>
      </c>
      <c r="L140" s="12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3">
        <v>8336.2900000000009</v>
      </c>
      <c r="U140" s="13">
        <f>101.6-26.48</f>
        <v>75.11999999999999</v>
      </c>
      <c r="V140" s="10">
        <v>0</v>
      </c>
      <c r="W140" s="10">
        <v>0</v>
      </c>
      <c r="X140" s="10">
        <v>0</v>
      </c>
      <c r="Y140" s="9">
        <v>0</v>
      </c>
      <c r="Z140" s="10">
        <v>0</v>
      </c>
      <c r="AA140" s="8"/>
    </row>
    <row r="141" spans="1:27">
      <c r="A141" s="3">
        <v>3</v>
      </c>
      <c r="B141" s="4">
        <v>8</v>
      </c>
      <c r="C141" s="4">
        <v>2</v>
      </c>
      <c r="D141" s="4">
        <v>0</v>
      </c>
      <c r="E141" s="4">
        <v>4</v>
      </c>
      <c r="F141" s="5" t="s">
        <v>46</v>
      </c>
      <c r="G141" s="4">
        <v>3</v>
      </c>
      <c r="H141" s="4">
        <v>21502</v>
      </c>
      <c r="I141" s="4">
        <v>1</v>
      </c>
      <c r="J141" s="4">
        <v>1</v>
      </c>
      <c r="K141" s="5" t="s">
        <v>42</v>
      </c>
      <c r="L141" s="6">
        <v>0</v>
      </c>
      <c r="M141" s="4">
        <v>0</v>
      </c>
      <c r="N141" s="7">
        <v>1969</v>
      </c>
      <c r="O141" s="7">
        <v>8464.32</v>
      </c>
      <c r="P141" s="7">
        <v>617.62</v>
      </c>
      <c r="Q141" s="7">
        <v>559</v>
      </c>
      <c r="R141" s="7">
        <v>115229.84</v>
      </c>
      <c r="S141" s="7">
        <v>8723.41</v>
      </c>
      <c r="T141" s="7">
        <f>149997.28-943.48</f>
        <v>149053.79999999999</v>
      </c>
      <c r="U141" s="7">
        <v>1600</v>
      </c>
      <c r="V141" s="4">
        <v>0</v>
      </c>
      <c r="W141" s="4">
        <v>0</v>
      </c>
      <c r="X141" s="4">
        <v>0</v>
      </c>
      <c r="Y141" s="3">
        <v>0</v>
      </c>
      <c r="Z141" s="4">
        <v>0</v>
      </c>
      <c r="AA141" s="8"/>
    </row>
    <row r="142" spans="1:27">
      <c r="A142" s="9">
        <v>3</v>
      </c>
      <c r="B142" s="10">
        <v>8</v>
      </c>
      <c r="C142" s="10">
        <v>2</v>
      </c>
      <c r="D142" s="10">
        <v>0</v>
      </c>
      <c r="E142" s="10">
        <v>4</v>
      </c>
      <c r="F142" s="11" t="s">
        <v>46</v>
      </c>
      <c r="G142" s="10">
        <v>3</v>
      </c>
      <c r="H142" s="10">
        <v>21502</v>
      </c>
      <c r="I142" s="10">
        <v>1</v>
      </c>
      <c r="J142" s="10">
        <v>4</v>
      </c>
      <c r="K142" s="11" t="s">
        <v>42</v>
      </c>
      <c r="L142" s="12">
        <v>0</v>
      </c>
      <c r="M142" s="10">
        <v>0</v>
      </c>
      <c r="N142" s="10">
        <v>0</v>
      </c>
      <c r="O142" s="10">
        <v>0</v>
      </c>
      <c r="P142" s="10">
        <v>0</v>
      </c>
      <c r="Q142" s="13">
        <v>6474.03</v>
      </c>
      <c r="R142" s="13">
        <v>-6474.03</v>
      </c>
      <c r="S142" s="13">
        <v>11291.59</v>
      </c>
      <c r="T142" s="13">
        <v>4464.12</v>
      </c>
      <c r="U142" s="10">
        <v>0</v>
      </c>
      <c r="V142" s="10">
        <v>0</v>
      </c>
      <c r="W142" s="10">
        <v>0</v>
      </c>
      <c r="X142" s="10">
        <v>0</v>
      </c>
      <c r="Y142" s="9">
        <v>0</v>
      </c>
      <c r="Z142" s="10">
        <v>0</v>
      </c>
      <c r="AA142" s="8"/>
    </row>
    <row r="143" spans="1:27">
      <c r="A143" s="3">
        <v>3</v>
      </c>
      <c r="B143" s="4">
        <v>8</v>
      </c>
      <c r="C143" s="4">
        <v>2</v>
      </c>
      <c r="D143" s="4">
        <v>0</v>
      </c>
      <c r="E143" s="4">
        <v>4</v>
      </c>
      <c r="F143" s="5" t="s">
        <v>46</v>
      </c>
      <c r="G143" s="4">
        <v>3</v>
      </c>
      <c r="H143" s="4">
        <v>21601</v>
      </c>
      <c r="I143" s="4">
        <v>1</v>
      </c>
      <c r="J143" s="4">
        <v>4</v>
      </c>
      <c r="K143" s="5" t="s">
        <v>42</v>
      </c>
      <c r="L143" s="6">
        <v>0</v>
      </c>
      <c r="M143" s="4">
        <v>0</v>
      </c>
      <c r="N143" s="4">
        <v>0</v>
      </c>
      <c r="O143" s="7">
        <v>6610.29</v>
      </c>
      <c r="P143" s="4">
        <v>0</v>
      </c>
      <c r="Q143" s="7">
        <v>22129.71</v>
      </c>
      <c r="R143" s="7">
        <v>51793.32</v>
      </c>
      <c r="S143" s="7">
        <v>170.34</v>
      </c>
      <c r="T143" s="7">
        <v>33015.440000000002</v>
      </c>
      <c r="U143" s="7">
        <v>-7708.71</v>
      </c>
      <c r="V143" s="4">
        <v>0</v>
      </c>
      <c r="W143" s="4">
        <v>0</v>
      </c>
      <c r="X143" s="4">
        <v>0</v>
      </c>
      <c r="Y143" s="3">
        <v>0</v>
      </c>
      <c r="Z143" s="4">
        <v>0</v>
      </c>
      <c r="AA143" s="8"/>
    </row>
    <row r="144" spans="1:27">
      <c r="A144" s="9">
        <v>3</v>
      </c>
      <c r="B144" s="10">
        <v>8</v>
      </c>
      <c r="C144" s="10">
        <v>2</v>
      </c>
      <c r="D144" s="10">
        <v>0</v>
      </c>
      <c r="E144" s="10">
        <v>4</v>
      </c>
      <c r="F144" s="11" t="s">
        <v>46</v>
      </c>
      <c r="G144" s="10">
        <v>3</v>
      </c>
      <c r="H144" s="10">
        <v>22103</v>
      </c>
      <c r="I144" s="10">
        <v>1</v>
      </c>
      <c r="J144" s="10">
        <v>1</v>
      </c>
      <c r="K144" s="11" t="s">
        <v>42</v>
      </c>
      <c r="L144" s="12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3">
        <f>11313.4-880.7</f>
        <v>10432.699999999999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9">
        <v>0</v>
      </c>
      <c r="Z144" s="10">
        <v>0</v>
      </c>
      <c r="AA144" s="8"/>
    </row>
    <row r="145" spans="1:27">
      <c r="A145" s="3">
        <v>3</v>
      </c>
      <c r="B145" s="4">
        <v>8</v>
      </c>
      <c r="C145" s="4">
        <v>2</v>
      </c>
      <c r="D145" s="4">
        <v>0</v>
      </c>
      <c r="E145" s="4">
        <v>4</v>
      </c>
      <c r="F145" s="5" t="s">
        <v>46</v>
      </c>
      <c r="G145" s="4">
        <v>3</v>
      </c>
      <c r="H145" s="4">
        <v>22104</v>
      </c>
      <c r="I145" s="4">
        <v>1</v>
      </c>
      <c r="J145" s="4">
        <v>1</v>
      </c>
      <c r="K145" s="5" t="s">
        <v>42</v>
      </c>
      <c r="L145" s="6">
        <v>0</v>
      </c>
      <c r="M145" s="7">
        <v>15843.13</v>
      </c>
      <c r="N145" s="7">
        <v>65283.87</v>
      </c>
      <c r="O145" s="7">
        <v>106373</v>
      </c>
      <c r="P145" s="7">
        <v>50154.6</v>
      </c>
      <c r="Q145" s="4">
        <v>0</v>
      </c>
      <c r="R145" s="7">
        <v>96482.3</v>
      </c>
      <c r="S145" s="7">
        <v>56335.83</v>
      </c>
      <c r="T145" s="7">
        <v>53792.71</v>
      </c>
      <c r="U145" s="7">
        <v>37450.379999999997</v>
      </c>
      <c r="V145" s="4">
        <v>0</v>
      </c>
      <c r="W145" s="4">
        <v>0</v>
      </c>
      <c r="X145" s="4">
        <v>0</v>
      </c>
      <c r="Y145" s="3">
        <v>0</v>
      </c>
      <c r="Z145" s="4">
        <v>0</v>
      </c>
      <c r="AA145" s="8"/>
    </row>
    <row r="146" spans="1:27">
      <c r="A146" s="9">
        <v>3</v>
      </c>
      <c r="B146" s="10">
        <v>8</v>
      </c>
      <c r="C146" s="10">
        <v>2</v>
      </c>
      <c r="D146" s="10">
        <v>0</v>
      </c>
      <c r="E146" s="10">
        <v>4</v>
      </c>
      <c r="F146" s="11" t="s">
        <v>46</v>
      </c>
      <c r="G146" s="10">
        <v>3</v>
      </c>
      <c r="H146" s="10">
        <v>22104</v>
      </c>
      <c r="I146" s="10">
        <v>1</v>
      </c>
      <c r="J146" s="10">
        <v>4</v>
      </c>
      <c r="K146" s="11" t="s">
        <v>42</v>
      </c>
      <c r="L146" s="12">
        <v>0</v>
      </c>
      <c r="M146" s="10">
        <v>0</v>
      </c>
      <c r="N146" s="10">
        <v>0</v>
      </c>
      <c r="O146" s="13">
        <v>24450</v>
      </c>
      <c r="P146" s="13">
        <v>35860</v>
      </c>
      <c r="Q146" s="10">
        <v>0</v>
      </c>
      <c r="R146" s="13">
        <v>20375.8</v>
      </c>
      <c r="S146" s="13">
        <v>63349.11</v>
      </c>
      <c r="T146" s="13">
        <v>30268.35</v>
      </c>
      <c r="U146" s="13">
        <v>14627.05</v>
      </c>
      <c r="V146" s="10">
        <v>0</v>
      </c>
      <c r="W146" s="10">
        <v>0</v>
      </c>
      <c r="X146" s="10">
        <v>0</v>
      </c>
      <c r="Y146" s="9">
        <v>0</v>
      </c>
      <c r="Z146" s="10">
        <v>0</v>
      </c>
      <c r="AA146" s="8"/>
    </row>
    <row r="147" spans="1:27">
      <c r="A147" s="3">
        <v>3</v>
      </c>
      <c r="B147" s="4">
        <v>8</v>
      </c>
      <c r="C147" s="4">
        <v>2</v>
      </c>
      <c r="D147" s="4">
        <v>0</v>
      </c>
      <c r="E147" s="4">
        <v>4</v>
      </c>
      <c r="F147" s="5" t="s">
        <v>46</v>
      </c>
      <c r="G147" s="4">
        <v>3</v>
      </c>
      <c r="H147" s="4">
        <v>22106</v>
      </c>
      <c r="I147" s="4">
        <v>1</v>
      </c>
      <c r="J147" s="4">
        <v>4</v>
      </c>
      <c r="K147" s="5" t="s">
        <v>42</v>
      </c>
      <c r="L147" s="6">
        <v>0</v>
      </c>
      <c r="M147" s="4">
        <v>0</v>
      </c>
      <c r="N147" s="7">
        <v>35850</v>
      </c>
      <c r="O147" s="4">
        <v>0</v>
      </c>
      <c r="P147" s="4">
        <v>0</v>
      </c>
      <c r="Q147" s="7">
        <v>34570.769999999997</v>
      </c>
      <c r="R147" s="7">
        <v>29451.35</v>
      </c>
      <c r="S147" s="7">
        <v>27864.3</v>
      </c>
      <c r="T147" s="7">
        <v>22972.1</v>
      </c>
      <c r="U147" s="7">
        <v>709.82</v>
      </c>
      <c r="V147" s="4">
        <v>0</v>
      </c>
      <c r="W147" s="4">
        <v>0</v>
      </c>
      <c r="X147" s="4">
        <v>0</v>
      </c>
      <c r="Y147" s="3">
        <v>0</v>
      </c>
      <c r="Z147" s="4">
        <v>0</v>
      </c>
      <c r="AA147" s="8"/>
    </row>
    <row r="148" spans="1:27">
      <c r="A148" s="9">
        <v>3</v>
      </c>
      <c r="B148" s="10">
        <v>8</v>
      </c>
      <c r="C148" s="10">
        <v>2</v>
      </c>
      <c r="D148" s="10">
        <v>0</v>
      </c>
      <c r="E148" s="10">
        <v>4</v>
      </c>
      <c r="F148" s="11" t="s">
        <v>46</v>
      </c>
      <c r="G148" s="10">
        <v>3</v>
      </c>
      <c r="H148" s="10">
        <v>22301</v>
      </c>
      <c r="I148" s="10">
        <v>1</v>
      </c>
      <c r="J148" s="10">
        <v>4</v>
      </c>
      <c r="K148" s="11" t="s">
        <v>42</v>
      </c>
      <c r="L148" s="12">
        <v>0</v>
      </c>
      <c r="M148" s="10">
        <v>0</v>
      </c>
      <c r="N148" s="10">
        <v>0</v>
      </c>
      <c r="O148" s="10">
        <v>0</v>
      </c>
      <c r="P148" s="13">
        <v>2611.5300000000002</v>
      </c>
      <c r="Q148" s="13">
        <v>20488.47</v>
      </c>
      <c r="R148" s="13">
        <f>25260.85-16746.76</f>
        <v>8514.09</v>
      </c>
      <c r="S148" s="13">
        <v>10908.12</v>
      </c>
      <c r="T148" s="13">
        <v>1999.47</v>
      </c>
      <c r="U148" s="13">
        <v>6020.65</v>
      </c>
      <c r="V148" s="10">
        <v>0</v>
      </c>
      <c r="W148" s="10">
        <v>0</v>
      </c>
      <c r="X148" s="10">
        <v>0</v>
      </c>
      <c r="Y148" s="9">
        <v>0</v>
      </c>
      <c r="Z148" s="10">
        <v>0</v>
      </c>
      <c r="AA148" s="8"/>
    </row>
    <row r="149" spans="1:27">
      <c r="A149" s="3">
        <v>3</v>
      </c>
      <c r="B149" s="4">
        <v>8</v>
      </c>
      <c r="C149" s="4">
        <v>2</v>
      </c>
      <c r="D149" s="4">
        <v>0</v>
      </c>
      <c r="E149" s="4">
        <v>4</v>
      </c>
      <c r="F149" s="5" t="s">
        <v>46</v>
      </c>
      <c r="G149" s="4">
        <v>3</v>
      </c>
      <c r="H149" s="4">
        <v>23501</v>
      </c>
      <c r="I149" s="4">
        <v>1</v>
      </c>
      <c r="J149" s="4">
        <v>4</v>
      </c>
      <c r="K149" s="5" t="s">
        <v>42</v>
      </c>
      <c r="L149" s="6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7">
        <v>9592</v>
      </c>
      <c r="S149" s="7">
        <v>950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3">
        <v>0</v>
      </c>
      <c r="Z149" s="4">
        <v>0</v>
      </c>
      <c r="AA149" s="8"/>
    </row>
    <row r="150" spans="1:27">
      <c r="A150" s="9">
        <v>3</v>
      </c>
      <c r="B150" s="10">
        <v>8</v>
      </c>
      <c r="C150" s="10">
        <v>2</v>
      </c>
      <c r="D150" s="10">
        <v>0</v>
      </c>
      <c r="E150" s="10">
        <v>4</v>
      </c>
      <c r="F150" s="11" t="s">
        <v>46</v>
      </c>
      <c r="G150" s="10">
        <v>3</v>
      </c>
      <c r="H150" s="10">
        <v>23601</v>
      </c>
      <c r="I150" s="10">
        <v>1</v>
      </c>
      <c r="J150" s="10">
        <v>4</v>
      </c>
      <c r="K150" s="11" t="s">
        <v>42</v>
      </c>
      <c r="L150" s="12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9">
        <v>0</v>
      </c>
      <c r="Z150" s="10">
        <v>0</v>
      </c>
      <c r="AA150" s="8"/>
    </row>
    <row r="151" spans="1:27">
      <c r="A151" s="3">
        <v>3</v>
      </c>
      <c r="B151" s="4">
        <v>8</v>
      </c>
      <c r="C151" s="4">
        <v>2</v>
      </c>
      <c r="D151" s="4">
        <v>0</v>
      </c>
      <c r="E151" s="4">
        <v>4</v>
      </c>
      <c r="F151" s="5" t="s">
        <v>46</v>
      </c>
      <c r="G151" s="4">
        <v>3</v>
      </c>
      <c r="H151" s="4">
        <v>23701</v>
      </c>
      <c r="I151" s="4">
        <v>1</v>
      </c>
      <c r="J151" s="4">
        <v>1</v>
      </c>
      <c r="K151" s="5" t="s">
        <v>42</v>
      </c>
      <c r="L151" s="6">
        <v>0</v>
      </c>
      <c r="M151" s="4">
        <v>0</v>
      </c>
      <c r="N151" s="4">
        <v>0</v>
      </c>
      <c r="O151" s="7">
        <v>2058</v>
      </c>
      <c r="P151" s="7">
        <v>1917.32</v>
      </c>
      <c r="Q151" s="4">
        <v>0</v>
      </c>
      <c r="R151" s="4">
        <v>0</v>
      </c>
      <c r="S151" s="7">
        <v>850.58</v>
      </c>
      <c r="T151" s="4">
        <v>0</v>
      </c>
      <c r="U151" s="7">
        <v>396.84</v>
      </c>
      <c r="V151" s="4">
        <v>0</v>
      </c>
      <c r="W151" s="4">
        <v>0</v>
      </c>
      <c r="X151" s="4">
        <v>0</v>
      </c>
      <c r="Y151" s="3">
        <v>0</v>
      </c>
      <c r="Z151" s="4">
        <v>0</v>
      </c>
      <c r="AA151" s="8"/>
    </row>
    <row r="152" spans="1:27">
      <c r="A152" s="9">
        <v>3</v>
      </c>
      <c r="B152" s="10">
        <v>8</v>
      </c>
      <c r="C152" s="10">
        <v>2</v>
      </c>
      <c r="D152" s="10">
        <v>0</v>
      </c>
      <c r="E152" s="10">
        <v>4</v>
      </c>
      <c r="F152" s="11" t="s">
        <v>46</v>
      </c>
      <c r="G152" s="10">
        <v>3</v>
      </c>
      <c r="H152" s="10">
        <v>23701</v>
      </c>
      <c r="I152" s="10">
        <v>1</v>
      </c>
      <c r="J152" s="10">
        <v>4</v>
      </c>
      <c r="K152" s="11" t="s">
        <v>42</v>
      </c>
      <c r="L152" s="12">
        <v>0</v>
      </c>
      <c r="M152" s="10">
        <v>0</v>
      </c>
      <c r="N152" s="10">
        <v>0</v>
      </c>
      <c r="O152" s="13">
        <v>36229.199999999997</v>
      </c>
      <c r="P152" s="13">
        <v>10717.2</v>
      </c>
      <c r="Q152" s="13">
        <v>6015.37</v>
      </c>
      <c r="R152" s="13">
        <v>22256</v>
      </c>
      <c r="S152" s="13">
        <v>16951.91</v>
      </c>
      <c r="T152" s="13">
        <v>5400</v>
      </c>
      <c r="U152" s="13">
        <f>20638-9578.96</f>
        <v>11059.04</v>
      </c>
      <c r="V152" s="10">
        <v>0</v>
      </c>
      <c r="W152" s="10">
        <v>0</v>
      </c>
      <c r="X152" s="10">
        <v>0</v>
      </c>
      <c r="Y152" s="9">
        <v>0</v>
      </c>
      <c r="Z152" s="10">
        <v>0</v>
      </c>
      <c r="AA152" s="8"/>
    </row>
    <row r="153" spans="1:27">
      <c r="A153" s="3">
        <v>3</v>
      </c>
      <c r="B153" s="4">
        <v>8</v>
      </c>
      <c r="C153" s="4">
        <v>2</v>
      </c>
      <c r="D153" s="4">
        <v>0</v>
      </c>
      <c r="E153" s="4">
        <v>4</v>
      </c>
      <c r="F153" s="5" t="s">
        <v>46</v>
      </c>
      <c r="G153" s="4">
        <v>3</v>
      </c>
      <c r="H153" s="4">
        <v>23901</v>
      </c>
      <c r="I153" s="4">
        <v>1</v>
      </c>
      <c r="J153" s="4">
        <v>4</v>
      </c>
      <c r="K153" s="5" t="s">
        <v>42</v>
      </c>
      <c r="L153" s="6">
        <v>0</v>
      </c>
      <c r="M153" s="4">
        <v>0</v>
      </c>
      <c r="N153" s="4">
        <v>0</v>
      </c>
      <c r="O153" s="4">
        <v>0</v>
      </c>
      <c r="P153" s="7">
        <v>982.2</v>
      </c>
      <c r="Q153" s="7">
        <v>1837.14</v>
      </c>
      <c r="R153" s="7">
        <v>688.79</v>
      </c>
      <c r="S153" s="4">
        <v>0</v>
      </c>
      <c r="T153" s="7">
        <v>128.59</v>
      </c>
      <c r="U153" s="7">
        <v>8379.32</v>
      </c>
      <c r="V153" s="4">
        <v>0</v>
      </c>
      <c r="W153" s="4">
        <v>0</v>
      </c>
      <c r="X153" s="4">
        <v>0</v>
      </c>
      <c r="Y153" s="3">
        <v>0</v>
      </c>
      <c r="Z153" s="4">
        <v>0</v>
      </c>
      <c r="AA153" s="8"/>
    </row>
    <row r="154" spans="1:27">
      <c r="A154" s="9">
        <v>3</v>
      </c>
      <c r="B154" s="10">
        <v>8</v>
      </c>
      <c r="C154" s="10">
        <v>2</v>
      </c>
      <c r="D154" s="10">
        <v>0</v>
      </c>
      <c r="E154" s="10">
        <v>4</v>
      </c>
      <c r="F154" s="11" t="s">
        <v>46</v>
      </c>
      <c r="G154" s="10">
        <v>3</v>
      </c>
      <c r="H154" s="10">
        <v>24401</v>
      </c>
      <c r="I154" s="10">
        <v>1</v>
      </c>
      <c r="J154" s="10">
        <v>4</v>
      </c>
      <c r="K154" s="11" t="s">
        <v>42</v>
      </c>
      <c r="L154" s="12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9">
        <v>0</v>
      </c>
      <c r="Z154" s="10">
        <v>0</v>
      </c>
      <c r="AA154" s="8"/>
    </row>
    <row r="155" spans="1:27">
      <c r="A155" s="3">
        <v>3</v>
      </c>
      <c r="B155" s="4">
        <v>8</v>
      </c>
      <c r="C155" s="4">
        <v>2</v>
      </c>
      <c r="D155" s="4">
        <v>0</v>
      </c>
      <c r="E155" s="4">
        <v>4</v>
      </c>
      <c r="F155" s="5" t="s">
        <v>46</v>
      </c>
      <c r="G155" s="4">
        <v>3</v>
      </c>
      <c r="H155" s="4">
        <v>24501</v>
      </c>
      <c r="I155" s="4">
        <v>1</v>
      </c>
      <c r="J155" s="4">
        <v>4</v>
      </c>
      <c r="K155" s="5" t="s">
        <v>42</v>
      </c>
      <c r="L155" s="6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3">
        <v>0</v>
      </c>
      <c r="Z155" s="4">
        <v>0</v>
      </c>
      <c r="AA155" s="8"/>
    </row>
    <row r="156" spans="1:27">
      <c r="A156" s="9">
        <v>3</v>
      </c>
      <c r="B156" s="10">
        <v>8</v>
      </c>
      <c r="C156" s="10">
        <v>2</v>
      </c>
      <c r="D156" s="10">
        <v>0</v>
      </c>
      <c r="E156" s="10">
        <v>4</v>
      </c>
      <c r="F156" s="11" t="s">
        <v>46</v>
      </c>
      <c r="G156" s="10">
        <v>3</v>
      </c>
      <c r="H156" s="10">
        <v>24601</v>
      </c>
      <c r="I156" s="10">
        <v>1</v>
      </c>
      <c r="J156" s="10">
        <v>1</v>
      </c>
      <c r="K156" s="11" t="s">
        <v>42</v>
      </c>
      <c r="L156" s="12">
        <v>0</v>
      </c>
      <c r="M156" s="10">
        <v>0</v>
      </c>
      <c r="N156" s="10">
        <v>0</v>
      </c>
      <c r="O156" s="13">
        <v>5398</v>
      </c>
      <c r="P156" s="10">
        <v>0</v>
      </c>
      <c r="Q156" s="13">
        <v>34464.99</v>
      </c>
      <c r="R156" s="13">
        <v>80717.240000000005</v>
      </c>
      <c r="S156" s="13">
        <v>50008.01</v>
      </c>
      <c r="T156" s="13">
        <v>21657.51</v>
      </c>
      <c r="U156" s="13">
        <v>259</v>
      </c>
      <c r="V156" s="10">
        <v>0</v>
      </c>
      <c r="W156" s="10">
        <v>0</v>
      </c>
      <c r="X156" s="10">
        <v>0</v>
      </c>
      <c r="Y156" s="9">
        <v>0</v>
      </c>
      <c r="Z156" s="10">
        <v>0</v>
      </c>
      <c r="AA156" s="8"/>
    </row>
    <row r="157" spans="1:27">
      <c r="A157" s="3">
        <v>3</v>
      </c>
      <c r="B157" s="4">
        <v>8</v>
      </c>
      <c r="C157" s="4">
        <v>2</v>
      </c>
      <c r="D157" s="4">
        <v>0</v>
      </c>
      <c r="E157" s="4">
        <v>4</v>
      </c>
      <c r="F157" s="5" t="s">
        <v>46</v>
      </c>
      <c r="G157" s="4">
        <v>3</v>
      </c>
      <c r="H157" s="4">
        <v>24601</v>
      </c>
      <c r="I157" s="4">
        <v>1</v>
      </c>
      <c r="J157" s="4">
        <v>4</v>
      </c>
      <c r="K157" s="5" t="s">
        <v>42</v>
      </c>
      <c r="L157" s="6">
        <v>0</v>
      </c>
      <c r="M157" s="4">
        <v>0</v>
      </c>
      <c r="N157" s="4">
        <v>0</v>
      </c>
      <c r="O157" s="7">
        <v>35540.68</v>
      </c>
      <c r="P157" s="7">
        <v>783.65</v>
      </c>
      <c r="Q157" s="7">
        <v>23155.96</v>
      </c>
      <c r="R157" s="7">
        <v>63402.49</v>
      </c>
      <c r="S157" s="7">
        <v>55115.82</v>
      </c>
      <c r="T157" s="7">
        <v>42528.13</v>
      </c>
      <c r="U157" s="7">
        <v>11262.8</v>
      </c>
      <c r="V157" s="4">
        <v>0</v>
      </c>
      <c r="W157" s="4">
        <v>0</v>
      </c>
      <c r="X157" s="4">
        <v>0</v>
      </c>
      <c r="Y157" s="3">
        <v>0</v>
      </c>
      <c r="Z157" s="4">
        <v>0</v>
      </c>
      <c r="AA157" s="8"/>
    </row>
    <row r="158" spans="1:27">
      <c r="A158" s="9">
        <v>3</v>
      </c>
      <c r="B158" s="10">
        <v>8</v>
      </c>
      <c r="C158" s="10">
        <v>2</v>
      </c>
      <c r="D158" s="10">
        <v>0</v>
      </c>
      <c r="E158" s="10">
        <v>4</v>
      </c>
      <c r="F158" s="11" t="s">
        <v>46</v>
      </c>
      <c r="G158" s="10">
        <v>3</v>
      </c>
      <c r="H158" s="10">
        <v>24801</v>
      </c>
      <c r="I158" s="10">
        <v>1</v>
      </c>
      <c r="J158" s="10">
        <v>4</v>
      </c>
      <c r="K158" s="11" t="s">
        <v>42</v>
      </c>
      <c r="L158" s="12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3">
        <v>444</v>
      </c>
      <c r="V158" s="10">
        <v>0</v>
      </c>
      <c r="W158" s="10">
        <v>0</v>
      </c>
      <c r="X158" s="10">
        <v>0</v>
      </c>
      <c r="Y158" s="9">
        <v>0</v>
      </c>
      <c r="Z158" s="10">
        <v>0</v>
      </c>
      <c r="AA158" s="8"/>
    </row>
    <row r="159" spans="1:27">
      <c r="A159" s="3">
        <v>3</v>
      </c>
      <c r="B159" s="4">
        <v>8</v>
      </c>
      <c r="C159" s="4">
        <v>2</v>
      </c>
      <c r="D159" s="4">
        <v>0</v>
      </c>
      <c r="E159" s="4">
        <v>4</v>
      </c>
      <c r="F159" s="5" t="s">
        <v>46</v>
      </c>
      <c r="G159" s="4">
        <v>3</v>
      </c>
      <c r="H159" s="4">
        <v>24901</v>
      </c>
      <c r="I159" s="4">
        <v>1</v>
      </c>
      <c r="J159" s="4">
        <v>4</v>
      </c>
      <c r="K159" s="5" t="s">
        <v>42</v>
      </c>
      <c r="L159" s="6">
        <v>0</v>
      </c>
      <c r="M159" s="4">
        <v>0</v>
      </c>
      <c r="N159" s="7">
        <v>1635.41</v>
      </c>
      <c r="O159" s="4">
        <v>0</v>
      </c>
      <c r="P159" s="7">
        <v>11983.62</v>
      </c>
      <c r="Q159" s="7">
        <v>2371.31</v>
      </c>
      <c r="R159" s="4">
        <v>0</v>
      </c>
      <c r="S159" s="7">
        <v>868.11</v>
      </c>
      <c r="T159" s="7">
        <v>8296.59</v>
      </c>
      <c r="U159" s="4">
        <v>0</v>
      </c>
      <c r="V159" s="4">
        <v>0</v>
      </c>
      <c r="W159" s="4">
        <v>0</v>
      </c>
      <c r="X159" s="4">
        <v>0</v>
      </c>
      <c r="Y159" s="3">
        <v>0</v>
      </c>
      <c r="Z159" s="4">
        <v>0</v>
      </c>
      <c r="AA159" s="8"/>
    </row>
    <row r="160" spans="1:27">
      <c r="A160" s="9">
        <v>3</v>
      </c>
      <c r="B160" s="10">
        <v>8</v>
      </c>
      <c r="C160" s="10">
        <v>2</v>
      </c>
      <c r="D160" s="10">
        <v>0</v>
      </c>
      <c r="E160" s="10">
        <v>4</v>
      </c>
      <c r="F160" s="11" t="s">
        <v>46</v>
      </c>
      <c r="G160" s="10">
        <v>3</v>
      </c>
      <c r="H160" s="10">
        <v>25101</v>
      </c>
      <c r="I160" s="10">
        <v>1</v>
      </c>
      <c r="J160" s="10">
        <v>1</v>
      </c>
      <c r="K160" s="11" t="s">
        <v>42</v>
      </c>
      <c r="L160" s="12">
        <v>0</v>
      </c>
      <c r="M160" s="10">
        <v>0</v>
      </c>
      <c r="N160" s="13">
        <v>50000</v>
      </c>
      <c r="O160" s="10">
        <v>0</v>
      </c>
      <c r="P160" s="13">
        <v>95000</v>
      </c>
      <c r="Q160" s="13">
        <v>188206.11</v>
      </c>
      <c r="R160" s="13">
        <v>101034.81</v>
      </c>
      <c r="S160" s="13">
        <v>95175.58</v>
      </c>
      <c r="T160" s="13">
        <v>138927.82999999999</v>
      </c>
      <c r="U160" s="13">
        <v>90794.78</v>
      </c>
      <c r="V160" s="10">
        <v>0</v>
      </c>
      <c r="W160" s="10">
        <v>0</v>
      </c>
      <c r="X160" s="10">
        <v>0</v>
      </c>
      <c r="Y160" s="9">
        <v>0</v>
      </c>
      <c r="Z160" s="10">
        <v>0</v>
      </c>
      <c r="AA160" s="8"/>
    </row>
    <row r="161" spans="1:27">
      <c r="A161" s="3">
        <v>3</v>
      </c>
      <c r="B161" s="4">
        <v>8</v>
      </c>
      <c r="C161" s="4">
        <v>2</v>
      </c>
      <c r="D161" s="4">
        <v>0</v>
      </c>
      <c r="E161" s="4">
        <v>4</v>
      </c>
      <c r="F161" s="5" t="s">
        <v>46</v>
      </c>
      <c r="G161" s="4">
        <v>3</v>
      </c>
      <c r="H161" s="4">
        <v>25101</v>
      </c>
      <c r="I161" s="4">
        <v>1</v>
      </c>
      <c r="J161" s="4">
        <v>4</v>
      </c>
      <c r="K161" s="5" t="s">
        <v>42</v>
      </c>
      <c r="L161" s="6">
        <v>0</v>
      </c>
      <c r="M161" s="4">
        <v>0</v>
      </c>
      <c r="N161" s="4">
        <v>0</v>
      </c>
      <c r="O161" s="7">
        <v>2523.17</v>
      </c>
      <c r="P161" s="7">
        <v>8135.38</v>
      </c>
      <c r="Q161" s="7">
        <v>6771.66</v>
      </c>
      <c r="R161" s="7">
        <v>16436.169999999998</v>
      </c>
      <c r="S161" s="7">
        <v>8730.24</v>
      </c>
      <c r="T161" s="7">
        <v>6259.73</v>
      </c>
      <c r="U161" s="7">
        <v>68939.460000000006</v>
      </c>
      <c r="V161" s="4">
        <v>0</v>
      </c>
      <c r="W161" s="4">
        <v>0</v>
      </c>
      <c r="X161" s="4">
        <v>0</v>
      </c>
      <c r="Y161" s="3">
        <v>0</v>
      </c>
      <c r="Z161" s="4">
        <v>0</v>
      </c>
      <c r="AA161" s="8"/>
    </row>
    <row r="162" spans="1:27">
      <c r="A162" s="9">
        <v>3</v>
      </c>
      <c r="B162" s="10">
        <v>8</v>
      </c>
      <c r="C162" s="10">
        <v>2</v>
      </c>
      <c r="D162" s="10">
        <v>0</v>
      </c>
      <c r="E162" s="10">
        <v>4</v>
      </c>
      <c r="F162" s="11" t="s">
        <v>46</v>
      </c>
      <c r="G162" s="10">
        <v>3</v>
      </c>
      <c r="H162" s="10">
        <v>25301</v>
      </c>
      <c r="I162" s="10">
        <v>1</v>
      </c>
      <c r="J162" s="10">
        <v>1</v>
      </c>
      <c r="K162" s="11" t="s">
        <v>42</v>
      </c>
      <c r="L162" s="12">
        <v>0</v>
      </c>
      <c r="M162" s="10">
        <v>0</v>
      </c>
      <c r="N162" s="10">
        <v>0</v>
      </c>
      <c r="O162" s="13">
        <v>12499.34</v>
      </c>
      <c r="P162" s="13">
        <v>28804.26</v>
      </c>
      <c r="Q162" s="13">
        <v>55634.879999999997</v>
      </c>
      <c r="R162" s="13">
        <v>19031.46</v>
      </c>
      <c r="S162" s="13">
        <v>26545.85</v>
      </c>
      <c r="T162" s="13">
        <v>1082</v>
      </c>
      <c r="U162" s="13">
        <v>50120.56</v>
      </c>
      <c r="V162" s="10">
        <v>0</v>
      </c>
      <c r="W162" s="10">
        <v>0</v>
      </c>
      <c r="X162" s="10">
        <v>0</v>
      </c>
      <c r="Y162" s="9">
        <v>0</v>
      </c>
      <c r="Z162" s="10">
        <v>0</v>
      </c>
      <c r="AA162" s="8"/>
    </row>
    <row r="163" spans="1:27">
      <c r="A163" s="3">
        <v>3</v>
      </c>
      <c r="B163" s="4">
        <v>8</v>
      </c>
      <c r="C163" s="4">
        <v>2</v>
      </c>
      <c r="D163" s="4">
        <v>0</v>
      </c>
      <c r="E163" s="4">
        <v>4</v>
      </c>
      <c r="F163" s="5" t="s">
        <v>46</v>
      </c>
      <c r="G163" s="4">
        <v>3</v>
      </c>
      <c r="H163" s="4">
        <v>25301</v>
      </c>
      <c r="I163" s="4">
        <v>1</v>
      </c>
      <c r="J163" s="4">
        <v>4</v>
      </c>
      <c r="K163" s="5" t="s">
        <v>42</v>
      </c>
      <c r="L163" s="6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3">
        <v>0</v>
      </c>
      <c r="Z163" s="4">
        <v>0</v>
      </c>
      <c r="AA163" s="8"/>
    </row>
    <row r="164" spans="1:27">
      <c r="A164" s="9">
        <v>3</v>
      </c>
      <c r="B164" s="10">
        <v>8</v>
      </c>
      <c r="C164" s="10">
        <v>2</v>
      </c>
      <c r="D164" s="10">
        <v>0</v>
      </c>
      <c r="E164" s="10">
        <v>4</v>
      </c>
      <c r="F164" s="11" t="s">
        <v>46</v>
      </c>
      <c r="G164" s="10">
        <v>3</v>
      </c>
      <c r="H164" s="10">
        <v>25501</v>
      </c>
      <c r="I164" s="10">
        <v>1</v>
      </c>
      <c r="J164" s="10">
        <v>1</v>
      </c>
      <c r="K164" s="11" t="s">
        <v>42</v>
      </c>
      <c r="L164" s="12">
        <v>0</v>
      </c>
      <c r="M164" s="13">
        <v>9788.5499999999993</v>
      </c>
      <c r="N164" s="13">
        <v>46953.9</v>
      </c>
      <c r="O164" s="10">
        <v>0</v>
      </c>
      <c r="P164" s="13">
        <v>34418.69</v>
      </c>
      <c r="Q164" s="13">
        <v>31350.79</v>
      </c>
      <c r="R164" s="13">
        <v>59974.54</v>
      </c>
      <c r="S164" s="13">
        <v>68346.289999999994</v>
      </c>
      <c r="T164" s="13">
        <v>100813.25</v>
      </c>
      <c r="U164" s="13">
        <v>113469.17</v>
      </c>
      <c r="V164" s="10">
        <v>0</v>
      </c>
      <c r="W164" s="10">
        <v>0</v>
      </c>
      <c r="X164" s="10">
        <v>0</v>
      </c>
      <c r="Y164" s="9">
        <v>0</v>
      </c>
      <c r="Z164" s="10">
        <v>0</v>
      </c>
      <c r="AA164" s="8"/>
    </row>
    <row r="165" spans="1:27">
      <c r="A165" s="3">
        <v>3</v>
      </c>
      <c r="B165" s="4">
        <v>8</v>
      </c>
      <c r="C165" s="4">
        <v>2</v>
      </c>
      <c r="D165" s="4">
        <v>0</v>
      </c>
      <c r="E165" s="4">
        <v>4</v>
      </c>
      <c r="F165" s="5" t="s">
        <v>46</v>
      </c>
      <c r="G165" s="4">
        <v>3</v>
      </c>
      <c r="H165" s="4">
        <v>25501</v>
      </c>
      <c r="I165" s="4">
        <v>1</v>
      </c>
      <c r="J165" s="4">
        <v>4</v>
      </c>
      <c r="K165" s="5" t="s">
        <v>42</v>
      </c>
      <c r="L165" s="6">
        <v>0</v>
      </c>
      <c r="M165" s="4">
        <v>0</v>
      </c>
      <c r="N165" s="4">
        <v>0</v>
      </c>
      <c r="O165" s="7">
        <v>578202</v>
      </c>
      <c r="P165" s="4">
        <v>0</v>
      </c>
      <c r="Q165" s="4">
        <v>0</v>
      </c>
      <c r="R165" s="7">
        <v>-83863.83</v>
      </c>
      <c r="S165" s="7">
        <v>9654.44</v>
      </c>
      <c r="T165" s="7">
        <v>87672.98</v>
      </c>
      <c r="U165" s="7">
        <v>56262.15</v>
      </c>
      <c r="V165" s="4">
        <v>0</v>
      </c>
      <c r="W165" s="4">
        <v>0</v>
      </c>
      <c r="X165" s="4">
        <v>0</v>
      </c>
      <c r="Y165" s="3">
        <v>0</v>
      </c>
      <c r="Z165" s="4">
        <v>0</v>
      </c>
      <c r="AA165" s="8"/>
    </row>
    <row r="166" spans="1:27">
      <c r="A166" s="9">
        <v>3</v>
      </c>
      <c r="B166" s="10">
        <v>8</v>
      </c>
      <c r="C166" s="10">
        <v>2</v>
      </c>
      <c r="D166" s="10">
        <v>0</v>
      </c>
      <c r="E166" s="10">
        <v>4</v>
      </c>
      <c r="F166" s="11" t="s">
        <v>46</v>
      </c>
      <c r="G166" s="10">
        <v>3</v>
      </c>
      <c r="H166" s="10">
        <v>26102</v>
      </c>
      <c r="I166" s="10">
        <v>1</v>
      </c>
      <c r="J166" s="10">
        <v>1</v>
      </c>
      <c r="K166" s="11" t="s">
        <v>42</v>
      </c>
      <c r="L166" s="12">
        <v>0</v>
      </c>
      <c r="M166" s="10">
        <v>0</v>
      </c>
      <c r="N166" s="10">
        <v>0</v>
      </c>
      <c r="O166" s="13">
        <v>490.25</v>
      </c>
      <c r="P166" s="10">
        <v>0</v>
      </c>
      <c r="Q166" s="10">
        <v>0</v>
      </c>
      <c r="R166" s="13">
        <v>180246.95</v>
      </c>
      <c r="S166" s="13">
        <v>3730.03</v>
      </c>
      <c r="T166" s="10">
        <v>0</v>
      </c>
      <c r="U166" s="13">
        <v>89998.91</v>
      </c>
      <c r="V166" s="10">
        <v>0</v>
      </c>
      <c r="W166" s="10">
        <v>0</v>
      </c>
      <c r="X166" s="10">
        <v>0</v>
      </c>
      <c r="Y166" s="9">
        <v>0</v>
      </c>
      <c r="Z166" s="10">
        <v>0</v>
      </c>
      <c r="AA166" s="8"/>
    </row>
    <row r="167" spans="1:27">
      <c r="A167" s="3">
        <v>3</v>
      </c>
      <c r="B167" s="4">
        <v>8</v>
      </c>
      <c r="C167" s="4">
        <v>2</v>
      </c>
      <c r="D167" s="4">
        <v>0</v>
      </c>
      <c r="E167" s="4">
        <v>4</v>
      </c>
      <c r="F167" s="5" t="s">
        <v>46</v>
      </c>
      <c r="G167" s="4">
        <v>3</v>
      </c>
      <c r="H167" s="4">
        <v>26102</v>
      </c>
      <c r="I167" s="4">
        <v>1</v>
      </c>
      <c r="J167" s="4">
        <v>4</v>
      </c>
      <c r="K167" s="5" t="s">
        <v>42</v>
      </c>
      <c r="L167" s="6">
        <v>0</v>
      </c>
      <c r="M167" s="4">
        <v>0</v>
      </c>
      <c r="N167" s="4">
        <v>0</v>
      </c>
      <c r="O167" s="4">
        <v>0</v>
      </c>
      <c r="P167" s="4">
        <v>0</v>
      </c>
      <c r="Q167" s="7">
        <v>1350</v>
      </c>
      <c r="R167" s="4">
        <v>0</v>
      </c>
      <c r="S167" s="7">
        <v>63955.24</v>
      </c>
      <c r="T167" s="7">
        <v>1963.9</v>
      </c>
      <c r="U167" s="7">
        <v>305192.15000000002</v>
      </c>
      <c r="V167" s="4">
        <v>0</v>
      </c>
      <c r="W167" s="4">
        <v>0</v>
      </c>
      <c r="X167" s="4">
        <v>0</v>
      </c>
      <c r="Y167" s="3">
        <v>0</v>
      </c>
      <c r="Z167" s="4">
        <v>0</v>
      </c>
      <c r="AA167" s="8"/>
    </row>
    <row r="168" spans="1:27">
      <c r="A168" s="9">
        <v>3</v>
      </c>
      <c r="B168" s="10">
        <v>8</v>
      </c>
      <c r="C168" s="10">
        <v>2</v>
      </c>
      <c r="D168" s="10">
        <v>0</v>
      </c>
      <c r="E168" s="10">
        <v>4</v>
      </c>
      <c r="F168" s="11" t="s">
        <v>46</v>
      </c>
      <c r="G168" s="10">
        <v>3</v>
      </c>
      <c r="H168" s="10">
        <v>26105</v>
      </c>
      <c r="I168" s="10">
        <v>1</v>
      </c>
      <c r="J168" s="10">
        <v>4</v>
      </c>
      <c r="K168" s="11" t="s">
        <v>42</v>
      </c>
      <c r="L168" s="12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9">
        <v>0</v>
      </c>
      <c r="Z168" s="10">
        <v>0</v>
      </c>
      <c r="AA168" s="8"/>
    </row>
    <row r="169" spans="1:27">
      <c r="A169" s="3">
        <v>3</v>
      </c>
      <c r="B169" s="4">
        <v>8</v>
      </c>
      <c r="C169" s="4">
        <v>2</v>
      </c>
      <c r="D169" s="4">
        <v>0</v>
      </c>
      <c r="E169" s="4">
        <v>4</v>
      </c>
      <c r="F169" s="5" t="s">
        <v>46</v>
      </c>
      <c r="G169" s="4">
        <v>3</v>
      </c>
      <c r="H169" s="4">
        <v>27101</v>
      </c>
      <c r="I169" s="4">
        <v>1</v>
      </c>
      <c r="J169" s="4">
        <v>1</v>
      </c>
      <c r="K169" s="5" t="s">
        <v>42</v>
      </c>
      <c r="L169" s="6">
        <v>0</v>
      </c>
      <c r="M169" s="4">
        <v>0</v>
      </c>
      <c r="N169" s="7">
        <v>20642</v>
      </c>
      <c r="O169" s="7">
        <v>10009.5</v>
      </c>
      <c r="P169" s="7">
        <f>4147.5-4147.5</f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3">
        <v>0</v>
      </c>
      <c r="Z169" s="4">
        <v>0</v>
      </c>
      <c r="AA169" s="8"/>
    </row>
    <row r="170" spans="1:27">
      <c r="A170" s="9">
        <v>3</v>
      </c>
      <c r="B170" s="10">
        <v>8</v>
      </c>
      <c r="C170" s="10">
        <v>2</v>
      </c>
      <c r="D170" s="10">
        <v>0</v>
      </c>
      <c r="E170" s="10">
        <v>4</v>
      </c>
      <c r="F170" s="11" t="s">
        <v>46</v>
      </c>
      <c r="G170" s="10">
        <v>3</v>
      </c>
      <c r="H170" s="10">
        <v>27201</v>
      </c>
      <c r="I170" s="10">
        <v>1</v>
      </c>
      <c r="J170" s="10">
        <v>1</v>
      </c>
      <c r="K170" s="11" t="s">
        <v>42</v>
      </c>
      <c r="L170" s="12">
        <v>0</v>
      </c>
      <c r="M170" s="10">
        <v>0</v>
      </c>
      <c r="N170" s="10">
        <v>0</v>
      </c>
      <c r="O170" s="13">
        <v>64850.79</v>
      </c>
      <c r="P170" s="10">
        <v>0</v>
      </c>
      <c r="Q170" s="10">
        <v>0</v>
      </c>
      <c r="R170" s="13">
        <v>33072.93</v>
      </c>
      <c r="S170" s="10">
        <v>0</v>
      </c>
      <c r="T170" s="13">
        <v>43084.74</v>
      </c>
      <c r="U170" s="13">
        <v>5220</v>
      </c>
      <c r="V170" s="10">
        <v>0</v>
      </c>
      <c r="W170" s="10">
        <v>0</v>
      </c>
      <c r="X170" s="10">
        <v>0</v>
      </c>
      <c r="Y170" s="9">
        <v>0</v>
      </c>
      <c r="Z170" s="10">
        <v>0</v>
      </c>
      <c r="AA170" s="8"/>
    </row>
    <row r="171" spans="1:27">
      <c r="A171" s="3">
        <v>3</v>
      </c>
      <c r="B171" s="4">
        <v>8</v>
      </c>
      <c r="C171" s="4">
        <v>2</v>
      </c>
      <c r="D171" s="4">
        <v>0</v>
      </c>
      <c r="E171" s="4">
        <v>4</v>
      </c>
      <c r="F171" s="5" t="s">
        <v>46</v>
      </c>
      <c r="G171" s="4">
        <v>3</v>
      </c>
      <c r="H171" s="4">
        <v>27201</v>
      </c>
      <c r="I171" s="4">
        <v>1</v>
      </c>
      <c r="J171" s="4">
        <v>4</v>
      </c>
      <c r="K171" s="5" t="s">
        <v>42</v>
      </c>
      <c r="L171" s="6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7">
        <v>510</v>
      </c>
      <c r="S171" s="7">
        <v>873.28</v>
      </c>
      <c r="T171" s="7">
        <v>576.73</v>
      </c>
      <c r="U171" s="7">
        <v>-4800</v>
      </c>
      <c r="V171" s="4">
        <v>0</v>
      </c>
      <c r="W171" s="4">
        <v>0</v>
      </c>
      <c r="X171" s="4">
        <v>0</v>
      </c>
      <c r="Y171" s="3">
        <v>0</v>
      </c>
      <c r="Z171" s="4">
        <v>0</v>
      </c>
      <c r="AA171" s="8"/>
    </row>
    <row r="172" spans="1:27">
      <c r="A172" s="9">
        <v>3</v>
      </c>
      <c r="B172" s="10">
        <v>8</v>
      </c>
      <c r="C172" s="10">
        <v>2</v>
      </c>
      <c r="D172" s="10">
        <v>0</v>
      </c>
      <c r="E172" s="10">
        <v>4</v>
      </c>
      <c r="F172" s="11" t="s">
        <v>46</v>
      </c>
      <c r="G172" s="10">
        <v>3</v>
      </c>
      <c r="H172" s="10">
        <v>29101</v>
      </c>
      <c r="I172" s="10">
        <v>1</v>
      </c>
      <c r="J172" s="10">
        <v>1</v>
      </c>
      <c r="K172" s="11" t="s">
        <v>42</v>
      </c>
      <c r="L172" s="12">
        <v>0</v>
      </c>
      <c r="M172" s="10">
        <v>0</v>
      </c>
      <c r="N172" s="10">
        <v>0</v>
      </c>
      <c r="O172" s="13">
        <v>14522.55</v>
      </c>
      <c r="P172" s="13">
        <v>5899.84</v>
      </c>
      <c r="Q172" s="13">
        <v>4787.3900000000003</v>
      </c>
      <c r="R172" s="13">
        <v>32245.31</v>
      </c>
      <c r="S172" s="13">
        <f>4355.1-2916.74</f>
        <v>1438.3600000000006</v>
      </c>
      <c r="T172" s="13">
        <v>981.3</v>
      </c>
      <c r="U172" s="10">
        <v>0</v>
      </c>
      <c r="V172" s="10">
        <v>0</v>
      </c>
      <c r="W172" s="10">
        <v>0</v>
      </c>
      <c r="X172" s="10">
        <v>0</v>
      </c>
      <c r="Y172" s="9">
        <v>0</v>
      </c>
      <c r="Z172" s="10">
        <v>0</v>
      </c>
      <c r="AA172" s="8"/>
    </row>
    <row r="173" spans="1:27">
      <c r="A173" s="3">
        <v>3</v>
      </c>
      <c r="B173" s="4">
        <v>8</v>
      </c>
      <c r="C173" s="4">
        <v>2</v>
      </c>
      <c r="D173" s="4">
        <v>0</v>
      </c>
      <c r="E173" s="4">
        <v>4</v>
      </c>
      <c r="F173" s="5" t="s">
        <v>46</v>
      </c>
      <c r="G173" s="4">
        <v>3</v>
      </c>
      <c r="H173" s="4">
        <v>29101</v>
      </c>
      <c r="I173" s="4">
        <v>1</v>
      </c>
      <c r="J173" s="4">
        <v>4</v>
      </c>
      <c r="K173" s="5" t="s">
        <v>42</v>
      </c>
      <c r="L173" s="6">
        <v>0</v>
      </c>
      <c r="M173" s="4">
        <v>0</v>
      </c>
      <c r="N173" s="4">
        <v>0</v>
      </c>
      <c r="O173" s="7">
        <v>603.44000000000005</v>
      </c>
      <c r="P173" s="7">
        <v>4868.62</v>
      </c>
      <c r="Q173" s="7">
        <v>2396.15</v>
      </c>
      <c r="R173" s="4">
        <v>0</v>
      </c>
      <c r="S173" s="7">
        <v>6366.38</v>
      </c>
      <c r="T173" s="4">
        <v>0</v>
      </c>
      <c r="U173" s="7">
        <v>-2115.37</v>
      </c>
      <c r="V173" s="4">
        <v>0</v>
      </c>
      <c r="W173" s="4">
        <v>0</v>
      </c>
      <c r="X173" s="4">
        <v>0</v>
      </c>
      <c r="Y173" s="3">
        <v>0</v>
      </c>
      <c r="Z173" s="4">
        <v>0</v>
      </c>
      <c r="AA173" s="8"/>
    </row>
    <row r="174" spans="1:27">
      <c r="A174" s="9">
        <v>3</v>
      </c>
      <c r="B174" s="10">
        <v>8</v>
      </c>
      <c r="C174" s="10">
        <v>2</v>
      </c>
      <c r="D174" s="10">
        <v>0</v>
      </c>
      <c r="E174" s="10">
        <v>4</v>
      </c>
      <c r="F174" s="11" t="s">
        <v>46</v>
      </c>
      <c r="G174" s="10">
        <v>3</v>
      </c>
      <c r="H174" s="10">
        <v>29201</v>
      </c>
      <c r="I174" s="10">
        <v>1</v>
      </c>
      <c r="J174" s="10">
        <v>4</v>
      </c>
      <c r="K174" s="11" t="s">
        <v>42</v>
      </c>
      <c r="L174" s="12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9">
        <v>0</v>
      </c>
      <c r="Z174" s="10">
        <v>0</v>
      </c>
      <c r="AA174" s="8"/>
    </row>
    <row r="175" spans="1:27">
      <c r="A175" s="3">
        <v>3</v>
      </c>
      <c r="B175" s="4">
        <v>8</v>
      </c>
      <c r="C175" s="4">
        <v>2</v>
      </c>
      <c r="D175" s="4">
        <v>0</v>
      </c>
      <c r="E175" s="4">
        <v>4</v>
      </c>
      <c r="F175" s="5" t="s">
        <v>46</v>
      </c>
      <c r="G175" s="4">
        <v>3</v>
      </c>
      <c r="H175" s="4">
        <v>29301</v>
      </c>
      <c r="I175" s="4">
        <v>1</v>
      </c>
      <c r="J175" s="4">
        <v>4</v>
      </c>
      <c r="K175" s="5" t="s">
        <v>42</v>
      </c>
      <c r="L175" s="6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3">
        <v>0</v>
      </c>
      <c r="Z175" s="4">
        <v>0</v>
      </c>
      <c r="AA175" s="8"/>
    </row>
    <row r="176" spans="1:27">
      <c r="A176" s="9">
        <v>3</v>
      </c>
      <c r="B176" s="10">
        <v>8</v>
      </c>
      <c r="C176" s="10">
        <v>2</v>
      </c>
      <c r="D176" s="10">
        <v>0</v>
      </c>
      <c r="E176" s="10">
        <v>4</v>
      </c>
      <c r="F176" s="11" t="s">
        <v>46</v>
      </c>
      <c r="G176" s="10">
        <v>3</v>
      </c>
      <c r="H176" s="10">
        <v>29401</v>
      </c>
      <c r="I176" s="10">
        <v>1</v>
      </c>
      <c r="J176" s="10">
        <v>1</v>
      </c>
      <c r="K176" s="11" t="s">
        <v>42</v>
      </c>
      <c r="L176" s="12">
        <v>0</v>
      </c>
      <c r="M176" s="10">
        <v>0</v>
      </c>
      <c r="N176" s="10">
        <v>0</v>
      </c>
      <c r="O176" s="10">
        <v>0</v>
      </c>
      <c r="P176" s="13">
        <v>8508.6</v>
      </c>
      <c r="Q176" s="13">
        <v>41491.4</v>
      </c>
      <c r="R176" s="13">
        <v>184460.01</v>
      </c>
      <c r="S176" s="13">
        <v>1288.01</v>
      </c>
      <c r="T176" s="13">
        <v>34376.6</v>
      </c>
      <c r="U176" s="13">
        <v>486.04</v>
      </c>
      <c r="V176" s="10">
        <v>0</v>
      </c>
      <c r="W176" s="10">
        <v>0</v>
      </c>
      <c r="X176" s="10">
        <v>0</v>
      </c>
      <c r="Y176" s="9">
        <v>0</v>
      </c>
      <c r="Z176" s="10">
        <v>0</v>
      </c>
      <c r="AA176" s="8"/>
    </row>
    <row r="177" spans="1:27">
      <c r="A177" s="3">
        <v>3</v>
      </c>
      <c r="B177" s="4">
        <v>8</v>
      </c>
      <c r="C177" s="4">
        <v>2</v>
      </c>
      <c r="D177" s="4">
        <v>0</v>
      </c>
      <c r="E177" s="4">
        <v>4</v>
      </c>
      <c r="F177" s="5" t="s">
        <v>46</v>
      </c>
      <c r="G177" s="4">
        <v>3</v>
      </c>
      <c r="H177" s="4">
        <v>29401</v>
      </c>
      <c r="I177" s="4">
        <v>1</v>
      </c>
      <c r="J177" s="4">
        <v>4</v>
      </c>
      <c r="K177" s="5" t="s">
        <v>42</v>
      </c>
      <c r="L177" s="6">
        <v>0</v>
      </c>
      <c r="M177" s="4">
        <v>0</v>
      </c>
      <c r="N177" s="4">
        <v>0</v>
      </c>
      <c r="O177" s="4">
        <v>0</v>
      </c>
      <c r="P177" s="7">
        <v>1551.73</v>
      </c>
      <c r="Q177" s="7">
        <v>3561.99</v>
      </c>
      <c r="R177" s="4">
        <v>0</v>
      </c>
      <c r="S177" s="7">
        <v>8650</v>
      </c>
      <c r="T177" s="7">
        <v>4000.98</v>
      </c>
      <c r="U177" s="7">
        <v>-1411.21</v>
      </c>
      <c r="V177" s="4">
        <v>0</v>
      </c>
      <c r="W177" s="4">
        <v>0</v>
      </c>
      <c r="X177" s="4">
        <v>0</v>
      </c>
      <c r="Y177" s="3">
        <v>0</v>
      </c>
      <c r="Z177" s="4">
        <v>0</v>
      </c>
      <c r="AA177" s="8"/>
    </row>
    <row r="178" spans="1:27">
      <c r="A178" s="9">
        <v>3</v>
      </c>
      <c r="B178" s="10">
        <v>8</v>
      </c>
      <c r="C178" s="10">
        <v>2</v>
      </c>
      <c r="D178" s="10">
        <v>0</v>
      </c>
      <c r="E178" s="10">
        <v>4</v>
      </c>
      <c r="F178" s="11" t="s">
        <v>46</v>
      </c>
      <c r="G178" s="10">
        <v>3</v>
      </c>
      <c r="H178" s="10">
        <v>29501</v>
      </c>
      <c r="I178" s="10">
        <v>1</v>
      </c>
      <c r="J178" s="10">
        <v>1</v>
      </c>
      <c r="K178" s="11" t="s">
        <v>42</v>
      </c>
      <c r="L178" s="12">
        <v>0</v>
      </c>
      <c r="M178" s="10">
        <v>0</v>
      </c>
      <c r="N178" s="10">
        <v>0</v>
      </c>
      <c r="O178" s="10">
        <v>0</v>
      </c>
      <c r="P178" s="10">
        <v>0</v>
      </c>
      <c r="Q178" s="13">
        <v>6790.57</v>
      </c>
      <c r="R178" s="10">
        <v>0</v>
      </c>
      <c r="S178" s="13">
        <v>186327.8</v>
      </c>
      <c r="T178" s="13">
        <v>11900.28</v>
      </c>
      <c r="U178" s="13">
        <f>20149.2-412.85</f>
        <v>19736.350000000002</v>
      </c>
      <c r="V178" s="10">
        <v>0</v>
      </c>
      <c r="W178" s="10">
        <v>0</v>
      </c>
      <c r="X178" s="10">
        <v>0</v>
      </c>
      <c r="Y178" s="9">
        <v>0</v>
      </c>
      <c r="Z178" s="10">
        <v>0</v>
      </c>
      <c r="AA178" s="8"/>
    </row>
    <row r="179" spans="1:27">
      <c r="A179" s="3">
        <v>3</v>
      </c>
      <c r="B179" s="4">
        <v>8</v>
      </c>
      <c r="C179" s="4">
        <v>2</v>
      </c>
      <c r="D179" s="4">
        <v>0</v>
      </c>
      <c r="E179" s="4">
        <v>4</v>
      </c>
      <c r="F179" s="5" t="s">
        <v>46</v>
      </c>
      <c r="G179" s="4">
        <v>3</v>
      </c>
      <c r="H179" s="4">
        <v>29501</v>
      </c>
      <c r="I179" s="4">
        <v>1</v>
      </c>
      <c r="J179" s="4">
        <v>4</v>
      </c>
      <c r="K179" s="5" t="s">
        <v>42</v>
      </c>
      <c r="L179" s="6">
        <v>0</v>
      </c>
      <c r="M179" s="4">
        <v>0</v>
      </c>
      <c r="N179" s="4">
        <v>0</v>
      </c>
      <c r="O179" s="4">
        <v>0</v>
      </c>
      <c r="P179" s="7">
        <v>14706</v>
      </c>
      <c r="Q179" s="7">
        <v>4053.45</v>
      </c>
      <c r="R179" s="7">
        <v>26795.91</v>
      </c>
      <c r="S179" s="7">
        <v>35843.08</v>
      </c>
      <c r="T179" s="7">
        <v>6332.25</v>
      </c>
      <c r="U179" s="7">
        <v>35420.76</v>
      </c>
      <c r="V179" s="4">
        <v>0</v>
      </c>
      <c r="W179" s="4">
        <v>0</v>
      </c>
      <c r="X179" s="4">
        <v>0</v>
      </c>
      <c r="Y179" s="3">
        <v>0</v>
      </c>
      <c r="Z179" s="4">
        <v>0</v>
      </c>
      <c r="AA179" s="8"/>
    </row>
    <row r="180" spans="1:27">
      <c r="A180" s="9">
        <v>3</v>
      </c>
      <c r="B180" s="10">
        <v>8</v>
      </c>
      <c r="C180" s="10">
        <v>2</v>
      </c>
      <c r="D180" s="10">
        <v>0</v>
      </c>
      <c r="E180" s="10">
        <v>4</v>
      </c>
      <c r="F180" s="11" t="s">
        <v>46</v>
      </c>
      <c r="G180" s="10">
        <v>3</v>
      </c>
      <c r="H180" s="10">
        <v>29601</v>
      </c>
      <c r="I180" s="10">
        <v>1</v>
      </c>
      <c r="J180" s="10">
        <v>4</v>
      </c>
      <c r="K180" s="11" t="s">
        <v>42</v>
      </c>
      <c r="L180" s="12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9">
        <v>0</v>
      </c>
      <c r="Z180" s="10">
        <v>0</v>
      </c>
      <c r="AA180" s="8"/>
    </row>
    <row r="181" spans="1:27">
      <c r="A181" s="3">
        <v>3</v>
      </c>
      <c r="B181" s="4">
        <v>8</v>
      </c>
      <c r="C181" s="4">
        <v>2</v>
      </c>
      <c r="D181" s="4">
        <v>0</v>
      </c>
      <c r="E181" s="4">
        <v>4</v>
      </c>
      <c r="F181" s="5" t="s">
        <v>46</v>
      </c>
      <c r="G181" s="4">
        <v>3</v>
      </c>
      <c r="H181" s="4">
        <v>31101</v>
      </c>
      <c r="I181" s="4">
        <v>1</v>
      </c>
      <c r="J181" s="4">
        <v>1</v>
      </c>
      <c r="K181" s="5" t="s">
        <v>42</v>
      </c>
      <c r="L181" s="6">
        <v>0</v>
      </c>
      <c r="M181" s="4">
        <v>0</v>
      </c>
      <c r="N181" s="4">
        <v>0</v>
      </c>
      <c r="O181" s="7">
        <v>203732</v>
      </c>
      <c r="P181" s="7">
        <v>58336.46</v>
      </c>
      <c r="Q181" s="4">
        <v>0</v>
      </c>
      <c r="R181" s="7">
        <v>-230748.88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3">
        <v>0</v>
      </c>
      <c r="Z181" s="4">
        <v>0</v>
      </c>
      <c r="AA181" s="8"/>
    </row>
    <row r="182" spans="1:27">
      <c r="A182" s="9">
        <v>3</v>
      </c>
      <c r="B182" s="10">
        <v>8</v>
      </c>
      <c r="C182" s="10">
        <v>2</v>
      </c>
      <c r="D182" s="10">
        <v>0</v>
      </c>
      <c r="E182" s="10">
        <v>4</v>
      </c>
      <c r="F182" s="11" t="s">
        <v>46</v>
      </c>
      <c r="G182" s="10">
        <v>3</v>
      </c>
      <c r="H182" s="10">
        <v>31101</v>
      </c>
      <c r="I182" s="10">
        <v>1</v>
      </c>
      <c r="J182" s="10">
        <v>4</v>
      </c>
      <c r="K182" s="11" t="s">
        <v>42</v>
      </c>
      <c r="L182" s="12">
        <v>0</v>
      </c>
      <c r="M182" s="10">
        <v>0</v>
      </c>
      <c r="N182" s="10">
        <v>0</v>
      </c>
      <c r="O182" s="13">
        <v>131586.07999999999</v>
      </c>
      <c r="P182" s="13">
        <v>497640</v>
      </c>
      <c r="Q182" s="13">
        <v>49373.919999999998</v>
      </c>
      <c r="R182" s="13">
        <v>796605.64</v>
      </c>
      <c r="S182" s="13">
        <v>265827.43</v>
      </c>
      <c r="T182" s="13">
        <f>430793.37-73380.63</f>
        <v>357412.74</v>
      </c>
      <c r="U182" s="13">
        <v>-44546.86</v>
      </c>
      <c r="V182" s="10">
        <v>0</v>
      </c>
      <c r="W182" s="10">
        <v>0</v>
      </c>
      <c r="X182" s="10">
        <v>0</v>
      </c>
      <c r="Y182" s="9">
        <v>0</v>
      </c>
      <c r="Z182" s="10">
        <v>0</v>
      </c>
      <c r="AA182" s="8"/>
    </row>
    <row r="183" spans="1:27">
      <c r="A183" s="3">
        <v>3</v>
      </c>
      <c r="B183" s="4">
        <v>8</v>
      </c>
      <c r="C183" s="4">
        <v>2</v>
      </c>
      <c r="D183" s="4">
        <v>0</v>
      </c>
      <c r="E183" s="4">
        <v>4</v>
      </c>
      <c r="F183" s="5" t="s">
        <v>46</v>
      </c>
      <c r="G183" s="4">
        <v>3</v>
      </c>
      <c r="H183" s="4">
        <v>31201</v>
      </c>
      <c r="I183" s="4">
        <v>1</v>
      </c>
      <c r="J183" s="4">
        <v>4</v>
      </c>
      <c r="K183" s="5" t="s">
        <v>42</v>
      </c>
      <c r="L183" s="6">
        <v>0</v>
      </c>
      <c r="M183" s="4">
        <v>0</v>
      </c>
      <c r="N183" s="7">
        <v>7291</v>
      </c>
      <c r="O183" s="7">
        <v>1009</v>
      </c>
      <c r="P183" s="7">
        <v>1349.21</v>
      </c>
      <c r="Q183" s="7">
        <v>6600.65</v>
      </c>
      <c r="R183" s="7">
        <v>6285.41</v>
      </c>
      <c r="S183" s="7">
        <v>5934.91</v>
      </c>
      <c r="T183" s="4">
        <v>0</v>
      </c>
      <c r="U183" s="7">
        <v>6350.65</v>
      </c>
      <c r="V183" s="4">
        <v>0</v>
      </c>
      <c r="W183" s="4">
        <v>0</v>
      </c>
      <c r="X183" s="4">
        <v>0</v>
      </c>
      <c r="Y183" s="3">
        <v>0</v>
      </c>
      <c r="Z183" s="4">
        <v>0</v>
      </c>
      <c r="AA183" s="8"/>
    </row>
    <row r="184" spans="1:27">
      <c r="A184" s="9">
        <v>3</v>
      </c>
      <c r="B184" s="10">
        <v>8</v>
      </c>
      <c r="C184" s="10">
        <v>2</v>
      </c>
      <c r="D184" s="10">
        <v>0</v>
      </c>
      <c r="E184" s="10">
        <v>4</v>
      </c>
      <c r="F184" s="11" t="s">
        <v>46</v>
      </c>
      <c r="G184" s="10">
        <v>3</v>
      </c>
      <c r="H184" s="10">
        <v>31301</v>
      </c>
      <c r="I184" s="10">
        <v>1</v>
      </c>
      <c r="J184" s="10">
        <v>1</v>
      </c>
      <c r="K184" s="11" t="s">
        <v>42</v>
      </c>
      <c r="L184" s="12">
        <v>0</v>
      </c>
      <c r="M184" s="10">
        <v>0</v>
      </c>
      <c r="N184" s="10">
        <v>0</v>
      </c>
      <c r="O184" s="13">
        <v>123610</v>
      </c>
      <c r="P184" s="10">
        <v>0</v>
      </c>
      <c r="Q184" s="10">
        <v>0</v>
      </c>
      <c r="R184" s="13">
        <v>14364</v>
      </c>
      <c r="S184" s="13">
        <v>-10510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9">
        <v>0</v>
      </c>
      <c r="Z184" s="10">
        <v>0</v>
      </c>
      <c r="AA184" s="8"/>
    </row>
    <row r="185" spans="1:27">
      <c r="A185" s="3">
        <v>3</v>
      </c>
      <c r="B185" s="4">
        <v>8</v>
      </c>
      <c r="C185" s="4">
        <v>2</v>
      </c>
      <c r="D185" s="4">
        <v>0</v>
      </c>
      <c r="E185" s="4">
        <v>4</v>
      </c>
      <c r="F185" s="5" t="s">
        <v>46</v>
      </c>
      <c r="G185" s="4">
        <v>3</v>
      </c>
      <c r="H185" s="4">
        <v>31301</v>
      </c>
      <c r="I185" s="4">
        <v>1</v>
      </c>
      <c r="J185" s="4">
        <v>4</v>
      </c>
      <c r="K185" s="5" t="s">
        <v>42</v>
      </c>
      <c r="L185" s="6">
        <v>0</v>
      </c>
      <c r="M185" s="4">
        <v>0</v>
      </c>
      <c r="N185" s="4">
        <v>0</v>
      </c>
      <c r="O185" s="4">
        <v>0</v>
      </c>
      <c r="P185" s="7">
        <v>23457.759999999998</v>
      </c>
      <c r="Q185" s="7">
        <v>23512.16</v>
      </c>
      <c r="R185" s="7">
        <v>21079</v>
      </c>
      <c r="S185" s="7">
        <v>59228.4</v>
      </c>
      <c r="T185" s="4">
        <v>0</v>
      </c>
      <c r="U185" s="7">
        <v>64381.14</v>
      </c>
      <c r="V185" s="4">
        <v>0</v>
      </c>
      <c r="W185" s="4">
        <v>0</v>
      </c>
      <c r="X185" s="4">
        <v>0</v>
      </c>
      <c r="Y185" s="3">
        <v>0</v>
      </c>
      <c r="Z185" s="4">
        <v>0</v>
      </c>
      <c r="AA185" s="8"/>
    </row>
    <row r="186" spans="1:27">
      <c r="A186" s="9">
        <v>3</v>
      </c>
      <c r="B186" s="10">
        <v>8</v>
      </c>
      <c r="C186" s="10">
        <v>2</v>
      </c>
      <c r="D186" s="10">
        <v>0</v>
      </c>
      <c r="E186" s="10">
        <v>4</v>
      </c>
      <c r="F186" s="11" t="s">
        <v>46</v>
      </c>
      <c r="G186" s="10">
        <v>3</v>
      </c>
      <c r="H186" s="10">
        <v>31401</v>
      </c>
      <c r="I186" s="10">
        <v>1</v>
      </c>
      <c r="J186" s="10">
        <v>1</v>
      </c>
      <c r="K186" s="11" t="s">
        <v>42</v>
      </c>
      <c r="L186" s="12">
        <v>0</v>
      </c>
      <c r="M186" s="10">
        <v>0</v>
      </c>
      <c r="N186" s="10">
        <v>0</v>
      </c>
      <c r="O186" s="13">
        <v>120000</v>
      </c>
      <c r="P186" s="13">
        <v>35641.269999999997</v>
      </c>
      <c r="Q186" s="10">
        <v>0</v>
      </c>
      <c r="R186" s="13">
        <v>43801.919999999998</v>
      </c>
      <c r="S186" s="10">
        <v>0</v>
      </c>
      <c r="T186" s="13">
        <v>87623.54</v>
      </c>
      <c r="U186" s="13">
        <f>43796.53-597.85</f>
        <v>43198.68</v>
      </c>
      <c r="V186" s="10">
        <v>0</v>
      </c>
      <c r="W186" s="10">
        <v>0</v>
      </c>
      <c r="X186" s="10">
        <v>0</v>
      </c>
      <c r="Y186" s="9">
        <v>0</v>
      </c>
      <c r="Z186" s="10">
        <v>0</v>
      </c>
      <c r="AA186" s="8"/>
    </row>
    <row r="187" spans="1:27">
      <c r="A187" s="3">
        <v>3</v>
      </c>
      <c r="B187" s="4">
        <v>8</v>
      </c>
      <c r="C187" s="4">
        <v>2</v>
      </c>
      <c r="D187" s="4">
        <v>0</v>
      </c>
      <c r="E187" s="4">
        <v>4</v>
      </c>
      <c r="F187" s="5" t="s">
        <v>46</v>
      </c>
      <c r="G187" s="4">
        <v>3</v>
      </c>
      <c r="H187" s="4">
        <v>31401</v>
      </c>
      <c r="I187" s="4">
        <v>1</v>
      </c>
      <c r="J187" s="4">
        <v>4</v>
      </c>
      <c r="K187" s="5" t="s">
        <v>42</v>
      </c>
      <c r="L187" s="6">
        <v>0</v>
      </c>
      <c r="M187" s="4">
        <v>0</v>
      </c>
      <c r="N187" s="4">
        <v>0</v>
      </c>
      <c r="O187" s="4">
        <v>0</v>
      </c>
      <c r="P187" s="4">
        <v>0</v>
      </c>
      <c r="Q187" s="7">
        <v>61135.3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3">
        <v>0</v>
      </c>
      <c r="Z187" s="4">
        <v>0</v>
      </c>
      <c r="AA187" s="8"/>
    </row>
    <row r="188" spans="1:27">
      <c r="A188" s="9">
        <v>3</v>
      </c>
      <c r="B188" s="10">
        <v>8</v>
      </c>
      <c r="C188" s="10">
        <v>2</v>
      </c>
      <c r="D188" s="10">
        <v>0</v>
      </c>
      <c r="E188" s="10">
        <v>4</v>
      </c>
      <c r="F188" s="11" t="s">
        <v>46</v>
      </c>
      <c r="G188" s="10">
        <v>3</v>
      </c>
      <c r="H188" s="10">
        <v>31501</v>
      </c>
      <c r="I188" s="10">
        <v>1</v>
      </c>
      <c r="J188" s="10">
        <v>1</v>
      </c>
      <c r="K188" s="11" t="s">
        <v>42</v>
      </c>
      <c r="L188" s="12">
        <v>0</v>
      </c>
      <c r="M188" s="10">
        <v>0</v>
      </c>
      <c r="N188" s="10">
        <v>0</v>
      </c>
      <c r="O188" s="13">
        <v>2754</v>
      </c>
      <c r="P188" s="10">
        <v>0</v>
      </c>
      <c r="Q188" s="13">
        <v>1770.16</v>
      </c>
      <c r="R188" s="13">
        <v>2977.54</v>
      </c>
      <c r="S188" s="13">
        <v>-3040.2</v>
      </c>
      <c r="T188" s="13">
        <v>403</v>
      </c>
      <c r="U188" s="10">
        <v>0</v>
      </c>
      <c r="V188" s="10">
        <v>0</v>
      </c>
      <c r="W188" s="10">
        <v>0</v>
      </c>
      <c r="X188" s="10">
        <v>0</v>
      </c>
      <c r="Y188" s="9">
        <v>0</v>
      </c>
      <c r="Z188" s="10">
        <v>0</v>
      </c>
      <c r="AA188" s="8"/>
    </row>
    <row r="189" spans="1:27">
      <c r="A189" s="3">
        <v>3</v>
      </c>
      <c r="B189" s="4">
        <v>8</v>
      </c>
      <c r="C189" s="4">
        <v>2</v>
      </c>
      <c r="D189" s="4">
        <v>0</v>
      </c>
      <c r="E189" s="4">
        <v>4</v>
      </c>
      <c r="F189" s="5" t="s">
        <v>46</v>
      </c>
      <c r="G189" s="4">
        <v>3</v>
      </c>
      <c r="H189" s="4">
        <v>31501</v>
      </c>
      <c r="I189" s="4">
        <v>1</v>
      </c>
      <c r="J189" s="4">
        <v>4</v>
      </c>
      <c r="K189" s="5" t="s">
        <v>42</v>
      </c>
      <c r="L189" s="6">
        <v>0</v>
      </c>
      <c r="M189" s="4">
        <v>0</v>
      </c>
      <c r="N189" s="4">
        <v>0</v>
      </c>
      <c r="O189" s="4">
        <v>0</v>
      </c>
      <c r="P189" s="7">
        <v>764.66</v>
      </c>
      <c r="Q189" s="4">
        <v>0</v>
      </c>
      <c r="R189" s="7">
        <v>8375.82</v>
      </c>
      <c r="S189" s="7">
        <v>2700.84</v>
      </c>
      <c r="T189" s="7">
        <v>2427.8000000000002</v>
      </c>
      <c r="U189" s="7">
        <v>815.83</v>
      </c>
      <c r="V189" s="4">
        <v>0</v>
      </c>
      <c r="W189" s="4">
        <v>0</v>
      </c>
      <c r="X189" s="4">
        <v>0</v>
      </c>
      <c r="Y189" s="3">
        <v>0</v>
      </c>
      <c r="Z189" s="4">
        <v>0</v>
      </c>
      <c r="AA189" s="8"/>
    </row>
    <row r="190" spans="1:27">
      <c r="A190" s="9">
        <v>3</v>
      </c>
      <c r="B190" s="10">
        <v>8</v>
      </c>
      <c r="C190" s="10">
        <v>2</v>
      </c>
      <c r="D190" s="10">
        <v>0</v>
      </c>
      <c r="E190" s="10">
        <v>4</v>
      </c>
      <c r="F190" s="11" t="s">
        <v>46</v>
      </c>
      <c r="G190" s="10">
        <v>3</v>
      </c>
      <c r="H190" s="10">
        <v>31601</v>
      </c>
      <c r="I190" s="10">
        <v>1</v>
      </c>
      <c r="J190" s="10">
        <v>1</v>
      </c>
      <c r="K190" s="11" t="s">
        <v>42</v>
      </c>
      <c r="L190" s="12">
        <v>0</v>
      </c>
      <c r="M190" s="10">
        <v>0</v>
      </c>
      <c r="N190" s="10">
        <v>0</v>
      </c>
      <c r="O190" s="13">
        <v>21044.07</v>
      </c>
      <c r="P190" s="13">
        <v>10494.8</v>
      </c>
      <c r="Q190" s="13">
        <v>10524.8</v>
      </c>
      <c r="R190" s="13">
        <v>10512.26</v>
      </c>
      <c r="S190" s="13">
        <v>12478.96</v>
      </c>
      <c r="T190" s="13">
        <v>23502.2</v>
      </c>
      <c r="U190" s="10">
        <v>0</v>
      </c>
      <c r="V190" s="10">
        <v>0</v>
      </c>
      <c r="W190" s="10">
        <v>0</v>
      </c>
      <c r="X190" s="10">
        <v>0</v>
      </c>
      <c r="Y190" s="9">
        <v>0</v>
      </c>
      <c r="Z190" s="10">
        <v>0</v>
      </c>
      <c r="AA190" s="8"/>
    </row>
    <row r="191" spans="1:27">
      <c r="A191" s="3">
        <v>3</v>
      </c>
      <c r="B191" s="4">
        <v>8</v>
      </c>
      <c r="C191" s="4">
        <v>2</v>
      </c>
      <c r="D191" s="4">
        <v>0</v>
      </c>
      <c r="E191" s="4">
        <v>4</v>
      </c>
      <c r="F191" s="5" t="s">
        <v>46</v>
      </c>
      <c r="G191" s="4">
        <v>3</v>
      </c>
      <c r="H191" s="4">
        <v>31602</v>
      </c>
      <c r="I191" s="4">
        <v>1</v>
      </c>
      <c r="J191" s="4">
        <v>1</v>
      </c>
      <c r="K191" s="5" t="s">
        <v>42</v>
      </c>
      <c r="L191" s="6">
        <v>0</v>
      </c>
      <c r="M191" s="4">
        <v>0</v>
      </c>
      <c r="N191" s="4">
        <v>0</v>
      </c>
      <c r="O191" s="7">
        <v>2097</v>
      </c>
      <c r="P191" s="4">
        <v>0</v>
      </c>
      <c r="Q191" s="4">
        <v>0</v>
      </c>
      <c r="R191" s="4">
        <v>0</v>
      </c>
      <c r="S191" s="7">
        <v>-2552.2800000000002</v>
      </c>
      <c r="T191" s="7">
        <v>13996.58</v>
      </c>
      <c r="U191" s="4">
        <v>0</v>
      </c>
      <c r="V191" s="4">
        <v>0</v>
      </c>
      <c r="W191" s="4">
        <v>0</v>
      </c>
      <c r="X191" s="4">
        <v>0</v>
      </c>
      <c r="Y191" s="3">
        <v>0</v>
      </c>
      <c r="Z191" s="4">
        <v>0</v>
      </c>
      <c r="AA191" s="8"/>
    </row>
    <row r="192" spans="1:27">
      <c r="A192" s="9">
        <v>3</v>
      </c>
      <c r="B192" s="10">
        <v>8</v>
      </c>
      <c r="C192" s="10">
        <v>2</v>
      </c>
      <c r="D192" s="10">
        <v>0</v>
      </c>
      <c r="E192" s="10">
        <v>4</v>
      </c>
      <c r="F192" s="11" t="s">
        <v>46</v>
      </c>
      <c r="G192" s="10">
        <v>3</v>
      </c>
      <c r="H192" s="10">
        <v>31602</v>
      </c>
      <c r="I192" s="10">
        <v>1</v>
      </c>
      <c r="J192" s="10">
        <v>4</v>
      </c>
      <c r="K192" s="11" t="s">
        <v>42</v>
      </c>
      <c r="L192" s="12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3">
        <v>-5084.8900000000003</v>
      </c>
      <c r="V192" s="10">
        <v>0</v>
      </c>
      <c r="W192" s="10">
        <v>0</v>
      </c>
      <c r="X192" s="10">
        <v>0</v>
      </c>
      <c r="Y192" s="9">
        <v>0</v>
      </c>
      <c r="Z192" s="10">
        <v>0</v>
      </c>
      <c r="AA192" s="8"/>
    </row>
    <row r="193" spans="1:27">
      <c r="A193" s="3">
        <v>3</v>
      </c>
      <c r="B193" s="4">
        <v>8</v>
      </c>
      <c r="C193" s="4">
        <v>2</v>
      </c>
      <c r="D193" s="4">
        <v>0</v>
      </c>
      <c r="E193" s="4">
        <v>4</v>
      </c>
      <c r="F193" s="5" t="s">
        <v>46</v>
      </c>
      <c r="G193" s="4">
        <v>3</v>
      </c>
      <c r="H193" s="4">
        <v>31603</v>
      </c>
      <c r="I193" s="4">
        <v>1</v>
      </c>
      <c r="J193" s="4">
        <v>4</v>
      </c>
      <c r="K193" s="5" t="s">
        <v>42</v>
      </c>
      <c r="L193" s="6">
        <v>0</v>
      </c>
      <c r="M193" s="4">
        <v>0</v>
      </c>
      <c r="N193" s="4">
        <v>0</v>
      </c>
      <c r="O193" s="7">
        <v>32414.15</v>
      </c>
      <c r="P193" s="7">
        <v>9009.48</v>
      </c>
      <c r="Q193" s="7">
        <v>38884.959999999999</v>
      </c>
      <c r="R193" s="7">
        <v>25773.279999999999</v>
      </c>
      <c r="S193" s="7">
        <v>12886.64</v>
      </c>
      <c r="T193" s="7">
        <v>22785.48</v>
      </c>
      <c r="U193" s="7">
        <v>12886.64</v>
      </c>
      <c r="V193" s="4">
        <v>0</v>
      </c>
      <c r="W193" s="4">
        <v>0</v>
      </c>
      <c r="X193" s="4">
        <v>0</v>
      </c>
      <c r="Y193" s="3">
        <v>0</v>
      </c>
      <c r="Z193" s="4">
        <v>0</v>
      </c>
      <c r="AA193" s="8"/>
    </row>
    <row r="194" spans="1:27">
      <c r="A194" s="9">
        <v>3</v>
      </c>
      <c r="B194" s="10">
        <v>8</v>
      </c>
      <c r="C194" s="10">
        <v>2</v>
      </c>
      <c r="D194" s="10">
        <v>0</v>
      </c>
      <c r="E194" s="10">
        <v>4</v>
      </c>
      <c r="F194" s="11" t="s">
        <v>46</v>
      </c>
      <c r="G194" s="10">
        <v>3</v>
      </c>
      <c r="H194" s="10">
        <v>31701</v>
      </c>
      <c r="I194" s="10">
        <v>1</v>
      </c>
      <c r="J194" s="10">
        <v>4</v>
      </c>
      <c r="K194" s="11" t="s">
        <v>42</v>
      </c>
      <c r="L194" s="12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9">
        <v>0</v>
      </c>
      <c r="Z194" s="10">
        <v>0</v>
      </c>
      <c r="AA194" s="8"/>
    </row>
    <row r="195" spans="1:27">
      <c r="A195" s="3">
        <v>3</v>
      </c>
      <c r="B195" s="4">
        <v>8</v>
      </c>
      <c r="C195" s="4">
        <v>2</v>
      </c>
      <c r="D195" s="4">
        <v>0</v>
      </c>
      <c r="E195" s="4">
        <v>4</v>
      </c>
      <c r="F195" s="5" t="s">
        <v>46</v>
      </c>
      <c r="G195" s="4">
        <v>3</v>
      </c>
      <c r="H195" s="4">
        <v>31801</v>
      </c>
      <c r="I195" s="4">
        <v>1</v>
      </c>
      <c r="J195" s="4">
        <v>1</v>
      </c>
      <c r="K195" s="5" t="s">
        <v>42</v>
      </c>
      <c r="L195" s="6">
        <v>0</v>
      </c>
      <c r="M195" s="7">
        <v>9462.82</v>
      </c>
      <c r="N195" s="7">
        <v>2780.18</v>
      </c>
      <c r="O195" s="7">
        <v>19304.990000000002</v>
      </c>
      <c r="P195" s="7">
        <v>19499.62</v>
      </c>
      <c r="Q195" s="7">
        <v>20400.75</v>
      </c>
      <c r="R195" s="7">
        <v>104050.62</v>
      </c>
      <c r="S195" s="7">
        <v>8059.37</v>
      </c>
      <c r="T195" s="7">
        <f>117552.64-83415.96</f>
        <v>34136.679999999993</v>
      </c>
      <c r="U195" s="7">
        <v>25177.75</v>
      </c>
      <c r="V195" s="4">
        <v>0</v>
      </c>
      <c r="W195" s="4">
        <v>0</v>
      </c>
      <c r="X195" s="4">
        <v>0</v>
      </c>
      <c r="Y195" s="3">
        <v>0</v>
      </c>
      <c r="Z195" s="4">
        <v>0</v>
      </c>
      <c r="AA195" s="8"/>
    </row>
    <row r="196" spans="1:27">
      <c r="A196" s="9">
        <v>3</v>
      </c>
      <c r="B196" s="10">
        <v>8</v>
      </c>
      <c r="C196" s="10">
        <v>2</v>
      </c>
      <c r="D196" s="10">
        <v>0</v>
      </c>
      <c r="E196" s="10">
        <v>4</v>
      </c>
      <c r="F196" s="11" t="s">
        <v>46</v>
      </c>
      <c r="G196" s="10">
        <v>3</v>
      </c>
      <c r="H196" s="10">
        <v>31801</v>
      </c>
      <c r="I196" s="10">
        <v>1</v>
      </c>
      <c r="J196" s="10">
        <v>4</v>
      </c>
      <c r="K196" s="11" t="s">
        <v>42</v>
      </c>
      <c r="L196" s="12">
        <v>0</v>
      </c>
      <c r="M196" s="10">
        <v>0</v>
      </c>
      <c r="N196" s="10">
        <v>0</v>
      </c>
      <c r="O196" s="10">
        <v>0</v>
      </c>
      <c r="P196" s="10">
        <v>0</v>
      </c>
      <c r="Q196" s="13">
        <v>338.7</v>
      </c>
      <c r="R196" s="10">
        <v>0</v>
      </c>
      <c r="S196" s="13">
        <v>241.91</v>
      </c>
      <c r="T196" s="13">
        <v>1087.5899999999999</v>
      </c>
      <c r="U196" s="13">
        <v>-9153.15</v>
      </c>
      <c r="V196" s="10">
        <v>0</v>
      </c>
      <c r="W196" s="10">
        <v>0</v>
      </c>
      <c r="X196" s="10">
        <v>0</v>
      </c>
      <c r="Y196" s="9">
        <v>0</v>
      </c>
      <c r="Z196" s="10">
        <v>0</v>
      </c>
      <c r="AA196" s="8"/>
    </row>
    <row r="197" spans="1:27">
      <c r="A197" s="3">
        <v>3</v>
      </c>
      <c r="B197" s="4">
        <v>8</v>
      </c>
      <c r="C197" s="4">
        <v>2</v>
      </c>
      <c r="D197" s="4">
        <v>0</v>
      </c>
      <c r="E197" s="4">
        <v>4</v>
      </c>
      <c r="F197" s="5" t="s">
        <v>46</v>
      </c>
      <c r="G197" s="4">
        <v>3</v>
      </c>
      <c r="H197" s="4">
        <v>31902</v>
      </c>
      <c r="I197" s="4">
        <v>1</v>
      </c>
      <c r="J197" s="4">
        <v>4</v>
      </c>
      <c r="K197" s="5" t="s">
        <v>42</v>
      </c>
      <c r="L197" s="6">
        <v>0</v>
      </c>
      <c r="M197" s="4">
        <v>0</v>
      </c>
      <c r="N197" s="4">
        <v>0</v>
      </c>
      <c r="O197" s="7">
        <v>2480</v>
      </c>
      <c r="P197" s="7">
        <v>3637</v>
      </c>
      <c r="Q197" s="4">
        <v>0</v>
      </c>
      <c r="R197" s="7">
        <v>63854.8</v>
      </c>
      <c r="S197" s="7">
        <v>35591.31</v>
      </c>
      <c r="T197" s="7">
        <v>8777.76</v>
      </c>
      <c r="U197" s="7">
        <v>18365.150000000001</v>
      </c>
      <c r="V197" s="4">
        <v>0</v>
      </c>
      <c r="W197" s="4">
        <v>0</v>
      </c>
      <c r="X197" s="4">
        <v>0</v>
      </c>
      <c r="Y197" s="3">
        <v>0</v>
      </c>
      <c r="Z197" s="4">
        <v>0</v>
      </c>
      <c r="AA197" s="8"/>
    </row>
    <row r="198" spans="1:27">
      <c r="A198" s="9">
        <v>3</v>
      </c>
      <c r="B198" s="10">
        <v>8</v>
      </c>
      <c r="C198" s="10">
        <v>2</v>
      </c>
      <c r="D198" s="10">
        <v>0</v>
      </c>
      <c r="E198" s="10">
        <v>4</v>
      </c>
      <c r="F198" s="11" t="s">
        <v>46</v>
      </c>
      <c r="G198" s="10">
        <v>3</v>
      </c>
      <c r="H198" s="10">
        <v>32201</v>
      </c>
      <c r="I198" s="10">
        <v>1</v>
      </c>
      <c r="J198" s="10">
        <v>1</v>
      </c>
      <c r="K198" s="11" t="s">
        <v>42</v>
      </c>
      <c r="L198" s="12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3">
        <v>93535.86</v>
      </c>
      <c r="T198" s="13">
        <v>93535.86</v>
      </c>
      <c r="U198" s="13">
        <v>93535.87</v>
      </c>
      <c r="V198" s="10">
        <v>0</v>
      </c>
      <c r="W198" s="10">
        <v>0</v>
      </c>
      <c r="X198" s="10">
        <v>0</v>
      </c>
      <c r="Y198" s="9">
        <v>0</v>
      </c>
      <c r="Z198" s="10">
        <v>0</v>
      </c>
      <c r="AA198" s="8"/>
    </row>
    <row r="199" spans="1:27">
      <c r="A199" s="3">
        <v>3</v>
      </c>
      <c r="B199" s="4">
        <v>8</v>
      </c>
      <c r="C199" s="4">
        <v>2</v>
      </c>
      <c r="D199" s="4">
        <v>0</v>
      </c>
      <c r="E199" s="4">
        <v>4</v>
      </c>
      <c r="F199" s="5" t="s">
        <v>46</v>
      </c>
      <c r="G199" s="4">
        <v>3</v>
      </c>
      <c r="H199" s="4">
        <v>32301</v>
      </c>
      <c r="I199" s="4">
        <v>1</v>
      </c>
      <c r="J199" s="4">
        <v>1</v>
      </c>
      <c r="K199" s="5" t="s">
        <v>42</v>
      </c>
      <c r="L199" s="6">
        <v>0</v>
      </c>
      <c r="M199" s="4">
        <v>0</v>
      </c>
      <c r="N199" s="7">
        <v>91333</v>
      </c>
      <c r="O199" s="7">
        <v>297695.56</v>
      </c>
      <c r="P199" s="7">
        <v>186199.24</v>
      </c>
      <c r="Q199" s="7">
        <v>74772.2</v>
      </c>
      <c r="R199" s="7">
        <v>212841.7</v>
      </c>
      <c r="S199" s="7">
        <v>143806.95000000001</v>
      </c>
      <c r="T199" s="7">
        <v>143806.95000000001</v>
      </c>
      <c r="U199" s="7">
        <v>143806.95000000001</v>
      </c>
      <c r="V199" s="4">
        <v>0</v>
      </c>
      <c r="W199" s="4">
        <v>0</v>
      </c>
      <c r="X199" s="4">
        <v>0</v>
      </c>
      <c r="Y199" s="3">
        <v>0</v>
      </c>
      <c r="Z199" s="4">
        <v>0</v>
      </c>
      <c r="AA199" s="8"/>
    </row>
    <row r="200" spans="1:27">
      <c r="A200" s="9">
        <v>3</v>
      </c>
      <c r="B200" s="10">
        <v>8</v>
      </c>
      <c r="C200" s="10">
        <v>2</v>
      </c>
      <c r="D200" s="10">
        <v>0</v>
      </c>
      <c r="E200" s="10">
        <v>4</v>
      </c>
      <c r="F200" s="11" t="s">
        <v>46</v>
      </c>
      <c r="G200" s="10">
        <v>3</v>
      </c>
      <c r="H200" s="10">
        <v>32302</v>
      </c>
      <c r="I200" s="10">
        <v>1</v>
      </c>
      <c r="J200" s="10">
        <v>1</v>
      </c>
      <c r="K200" s="11" t="s">
        <v>42</v>
      </c>
      <c r="L200" s="12">
        <v>0</v>
      </c>
      <c r="M200" s="10">
        <v>0</v>
      </c>
      <c r="N200" s="13">
        <v>142867</v>
      </c>
      <c r="O200" s="13">
        <v>307133</v>
      </c>
      <c r="P200" s="13">
        <v>223459.76</v>
      </c>
      <c r="Q200" s="13">
        <v>101540.24</v>
      </c>
      <c r="R200" s="13">
        <v>235189.64</v>
      </c>
      <c r="S200" s="13">
        <v>168364.94</v>
      </c>
      <c r="T200" s="13">
        <v>168364.94</v>
      </c>
      <c r="U200" s="13">
        <v>168364.94</v>
      </c>
      <c r="V200" s="10">
        <v>0</v>
      </c>
      <c r="W200" s="10">
        <v>0</v>
      </c>
      <c r="X200" s="10">
        <v>0</v>
      </c>
      <c r="Y200" s="9">
        <v>0</v>
      </c>
      <c r="Z200" s="10">
        <v>0</v>
      </c>
      <c r="AA200" s="8"/>
    </row>
    <row r="201" spans="1:27">
      <c r="A201" s="3">
        <v>3</v>
      </c>
      <c r="B201" s="4">
        <v>8</v>
      </c>
      <c r="C201" s="4">
        <v>2</v>
      </c>
      <c r="D201" s="4">
        <v>0</v>
      </c>
      <c r="E201" s="4">
        <v>4</v>
      </c>
      <c r="F201" s="5" t="s">
        <v>46</v>
      </c>
      <c r="G201" s="4">
        <v>3</v>
      </c>
      <c r="H201" s="4">
        <v>32502</v>
      </c>
      <c r="I201" s="4">
        <v>1</v>
      </c>
      <c r="J201" s="4">
        <v>4</v>
      </c>
      <c r="K201" s="5" t="s">
        <v>42</v>
      </c>
      <c r="L201" s="6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3">
        <v>0</v>
      </c>
      <c r="Z201" s="4">
        <v>0</v>
      </c>
      <c r="AA201" s="8"/>
    </row>
    <row r="202" spans="1:27">
      <c r="A202" s="9">
        <v>3</v>
      </c>
      <c r="B202" s="10">
        <v>8</v>
      </c>
      <c r="C202" s="10">
        <v>2</v>
      </c>
      <c r="D202" s="10">
        <v>0</v>
      </c>
      <c r="E202" s="10">
        <v>4</v>
      </c>
      <c r="F202" s="11" t="s">
        <v>46</v>
      </c>
      <c r="G202" s="10">
        <v>3</v>
      </c>
      <c r="H202" s="10">
        <v>32505</v>
      </c>
      <c r="I202" s="10">
        <v>1</v>
      </c>
      <c r="J202" s="10">
        <v>1</v>
      </c>
      <c r="K202" s="11" t="s">
        <v>42</v>
      </c>
      <c r="L202" s="12">
        <v>0</v>
      </c>
      <c r="M202" s="10">
        <v>0</v>
      </c>
      <c r="N202" s="10">
        <v>0</v>
      </c>
      <c r="O202" s="13">
        <v>468592.44</v>
      </c>
      <c r="P202" s="13">
        <v>156197.48000000001</v>
      </c>
      <c r="Q202" s="13">
        <v>156197.48000000001</v>
      </c>
      <c r="R202" s="13">
        <v>146236.56</v>
      </c>
      <c r="S202" s="10">
        <v>0</v>
      </c>
      <c r="T202" s="13">
        <v>28931.56</v>
      </c>
      <c r="U202" s="13">
        <v>21827.72</v>
      </c>
      <c r="V202" s="10">
        <v>0</v>
      </c>
      <c r="W202" s="10">
        <v>0</v>
      </c>
      <c r="X202" s="10">
        <v>0</v>
      </c>
      <c r="Y202" s="9">
        <v>0</v>
      </c>
      <c r="Z202" s="10">
        <v>0</v>
      </c>
      <c r="AA202" s="8"/>
    </row>
    <row r="203" spans="1:27">
      <c r="A203" s="3">
        <v>3</v>
      </c>
      <c r="B203" s="4">
        <v>8</v>
      </c>
      <c r="C203" s="4">
        <v>2</v>
      </c>
      <c r="D203" s="4">
        <v>0</v>
      </c>
      <c r="E203" s="4">
        <v>4</v>
      </c>
      <c r="F203" s="5" t="s">
        <v>46</v>
      </c>
      <c r="G203" s="4">
        <v>3</v>
      </c>
      <c r="H203" s="4">
        <v>32601</v>
      </c>
      <c r="I203" s="4">
        <v>1</v>
      </c>
      <c r="J203" s="4">
        <v>1</v>
      </c>
      <c r="K203" s="5" t="s">
        <v>42</v>
      </c>
      <c r="L203" s="6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7">
        <v>210345.12</v>
      </c>
      <c r="T203" s="4">
        <v>0</v>
      </c>
      <c r="U203" s="7">
        <v>51290.559999999998</v>
      </c>
      <c r="V203" s="4">
        <v>0</v>
      </c>
      <c r="W203" s="4">
        <v>0</v>
      </c>
      <c r="X203" s="4">
        <v>0</v>
      </c>
      <c r="Y203" s="3">
        <v>0</v>
      </c>
      <c r="Z203" s="4">
        <v>0</v>
      </c>
      <c r="AA203" s="8"/>
    </row>
    <row r="204" spans="1:27">
      <c r="A204" s="9">
        <v>3</v>
      </c>
      <c r="B204" s="10">
        <v>8</v>
      </c>
      <c r="C204" s="10">
        <v>2</v>
      </c>
      <c r="D204" s="10">
        <v>0</v>
      </c>
      <c r="E204" s="10">
        <v>4</v>
      </c>
      <c r="F204" s="11" t="s">
        <v>46</v>
      </c>
      <c r="G204" s="10">
        <v>3</v>
      </c>
      <c r="H204" s="10">
        <v>32701</v>
      </c>
      <c r="I204" s="10">
        <v>1</v>
      </c>
      <c r="J204" s="10">
        <v>1</v>
      </c>
      <c r="K204" s="11" t="s">
        <v>42</v>
      </c>
      <c r="L204" s="12">
        <v>0</v>
      </c>
      <c r="M204" s="10">
        <v>0</v>
      </c>
      <c r="N204" s="13">
        <v>11111</v>
      </c>
      <c r="O204" s="13">
        <v>858807.51</v>
      </c>
      <c r="P204" s="13">
        <v>599301.99</v>
      </c>
      <c r="Q204" s="10">
        <v>0</v>
      </c>
      <c r="R204" s="13">
        <v>20750.34</v>
      </c>
      <c r="S204" s="13">
        <v>11373.03</v>
      </c>
      <c r="T204" s="13">
        <v>9187</v>
      </c>
      <c r="U204" s="13">
        <v>15094.94</v>
      </c>
      <c r="V204" s="10">
        <v>0</v>
      </c>
      <c r="W204" s="10">
        <v>0</v>
      </c>
      <c r="X204" s="10">
        <v>0</v>
      </c>
      <c r="Y204" s="9">
        <v>0</v>
      </c>
      <c r="Z204" s="10">
        <v>0</v>
      </c>
      <c r="AA204" s="8"/>
    </row>
    <row r="205" spans="1:27">
      <c r="A205" s="3">
        <v>3</v>
      </c>
      <c r="B205" s="4">
        <v>8</v>
      </c>
      <c r="C205" s="4">
        <v>2</v>
      </c>
      <c r="D205" s="4">
        <v>0</v>
      </c>
      <c r="E205" s="4">
        <v>4</v>
      </c>
      <c r="F205" s="5" t="s">
        <v>46</v>
      </c>
      <c r="G205" s="4">
        <v>3</v>
      </c>
      <c r="H205" s="4">
        <v>32701</v>
      </c>
      <c r="I205" s="4">
        <v>1</v>
      </c>
      <c r="J205" s="4">
        <v>4</v>
      </c>
      <c r="K205" s="5" t="s">
        <v>42</v>
      </c>
      <c r="L205" s="6">
        <v>0</v>
      </c>
      <c r="M205" s="4">
        <v>0</v>
      </c>
      <c r="N205" s="4">
        <v>0</v>
      </c>
      <c r="O205" s="7">
        <v>2935.3</v>
      </c>
      <c r="P205" s="7">
        <v>53564.4</v>
      </c>
      <c r="Q205" s="4">
        <v>0</v>
      </c>
      <c r="R205" s="7">
        <v>42398.12</v>
      </c>
      <c r="S205" s="7">
        <v>8491.7000000000007</v>
      </c>
      <c r="T205" s="7">
        <v>29409.38</v>
      </c>
      <c r="U205" s="7">
        <v>-12694.42</v>
      </c>
      <c r="V205" s="4">
        <v>0</v>
      </c>
      <c r="W205" s="4">
        <v>0</v>
      </c>
      <c r="X205" s="4">
        <v>0</v>
      </c>
      <c r="Y205" s="3">
        <v>0</v>
      </c>
      <c r="Z205" s="4">
        <v>0</v>
      </c>
      <c r="AA205" s="8"/>
    </row>
    <row r="206" spans="1:27">
      <c r="A206" s="9">
        <v>3</v>
      </c>
      <c r="B206" s="10">
        <v>8</v>
      </c>
      <c r="C206" s="10">
        <v>2</v>
      </c>
      <c r="D206" s="10">
        <v>0</v>
      </c>
      <c r="E206" s="10">
        <v>4</v>
      </c>
      <c r="F206" s="11" t="s">
        <v>46</v>
      </c>
      <c r="G206" s="10">
        <v>3</v>
      </c>
      <c r="H206" s="10">
        <v>33101</v>
      </c>
      <c r="I206" s="10">
        <v>1</v>
      </c>
      <c r="J206" s="10">
        <v>4</v>
      </c>
      <c r="K206" s="11" t="s">
        <v>42</v>
      </c>
      <c r="L206" s="12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9">
        <v>0</v>
      </c>
      <c r="Z206" s="10">
        <v>0</v>
      </c>
      <c r="AA206" s="8"/>
    </row>
    <row r="207" spans="1:27">
      <c r="A207" s="3">
        <v>3</v>
      </c>
      <c r="B207" s="4">
        <v>8</v>
      </c>
      <c r="C207" s="4">
        <v>2</v>
      </c>
      <c r="D207" s="4">
        <v>0</v>
      </c>
      <c r="E207" s="4">
        <v>4</v>
      </c>
      <c r="F207" s="5" t="s">
        <v>46</v>
      </c>
      <c r="G207" s="4">
        <v>3</v>
      </c>
      <c r="H207" s="4">
        <v>33104</v>
      </c>
      <c r="I207" s="4">
        <v>1</v>
      </c>
      <c r="J207" s="4">
        <v>4</v>
      </c>
      <c r="K207" s="5" t="s">
        <v>42</v>
      </c>
      <c r="L207" s="6">
        <v>0</v>
      </c>
      <c r="M207" s="4">
        <v>0</v>
      </c>
      <c r="N207" s="4">
        <v>0</v>
      </c>
      <c r="O207" s="4">
        <v>0</v>
      </c>
      <c r="P207" s="7">
        <v>97010.1</v>
      </c>
      <c r="Q207" s="4">
        <v>0</v>
      </c>
      <c r="R207" s="7">
        <v>39000</v>
      </c>
      <c r="S207" s="7">
        <v>39836.699999999997</v>
      </c>
      <c r="T207" s="7">
        <v>7500</v>
      </c>
      <c r="U207" s="4">
        <v>0</v>
      </c>
      <c r="V207" s="4">
        <v>0</v>
      </c>
      <c r="W207" s="4">
        <v>0</v>
      </c>
      <c r="X207" s="4">
        <v>0</v>
      </c>
      <c r="Y207" s="3">
        <v>0</v>
      </c>
      <c r="Z207" s="4">
        <v>0</v>
      </c>
      <c r="AA207" s="8"/>
    </row>
    <row r="208" spans="1:27">
      <c r="A208" s="9">
        <v>3</v>
      </c>
      <c r="B208" s="10">
        <v>8</v>
      </c>
      <c r="C208" s="10">
        <v>2</v>
      </c>
      <c r="D208" s="10">
        <v>0</v>
      </c>
      <c r="E208" s="10">
        <v>4</v>
      </c>
      <c r="F208" s="11" t="s">
        <v>46</v>
      </c>
      <c r="G208" s="10">
        <v>3</v>
      </c>
      <c r="H208" s="10">
        <v>33301</v>
      </c>
      <c r="I208" s="10">
        <v>1</v>
      </c>
      <c r="J208" s="10">
        <v>4</v>
      </c>
      <c r="K208" s="11" t="s">
        <v>42</v>
      </c>
      <c r="L208" s="12">
        <v>0</v>
      </c>
      <c r="M208" s="10">
        <v>0</v>
      </c>
      <c r="N208" s="10">
        <v>0</v>
      </c>
      <c r="O208" s="13">
        <v>4779.3100000000004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9">
        <v>0</v>
      </c>
      <c r="Z208" s="10">
        <v>0</v>
      </c>
      <c r="AA208" s="8"/>
    </row>
    <row r="209" spans="1:27">
      <c r="A209" s="3">
        <v>3</v>
      </c>
      <c r="B209" s="4">
        <v>8</v>
      </c>
      <c r="C209" s="4">
        <v>2</v>
      </c>
      <c r="D209" s="4">
        <v>0</v>
      </c>
      <c r="E209" s="4">
        <v>4</v>
      </c>
      <c r="F209" s="5" t="s">
        <v>46</v>
      </c>
      <c r="G209" s="4">
        <v>3</v>
      </c>
      <c r="H209" s="4">
        <v>33304</v>
      </c>
      <c r="I209" s="4">
        <v>1</v>
      </c>
      <c r="J209" s="4">
        <v>1</v>
      </c>
      <c r="K209" s="5" t="s">
        <v>42</v>
      </c>
      <c r="L209" s="6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3">
        <v>0</v>
      </c>
      <c r="Z209" s="4">
        <v>0</v>
      </c>
      <c r="AA209" s="8"/>
    </row>
    <row r="210" spans="1:27">
      <c r="A210" s="9">
        <v>3</v>
      </c>
      <c r="B210" s="10">
        <v>8</v>
      </c>
      <c r="C210" s="10">
        <v>2</v>
      </c>
      <c r="D210" s="10">
        <v>0</v>
      </c>
      <c r="E210" s="10">
        <v>4</v>
      </c>
      <c r="F210" s="11" t="s">
        <v>46</v>
      </c>
      <c r="G210" s="10">
        <v>3</v>
      </c>
      <c r="H210" s="10">
        <v>33304</v>
      </c>
      <c r="I210" s="10">
        <v>1</v>
      </c>
      <c r="J210" s="10">
        <v>4</v>
      </c>
      <c r="K210" s="11" t="s">
        <v>42</v>
      </c>
      <c r="L210" s="12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9">
        <v>0</v>
      </c>
      <c r="Z210" s="10">
        <v>0</v>
      </c>
      <c r="AA210" s="8"/>
    </row>
    <row r="211" spans="1:27">
      <c r="A211" s="3">
        <v>3</v>
      </c>
      <c r="B211" s="4">
        <v>8</v>
      </c>
      <c r="C211" s="4">
        <v>2</v>
      </c>
      <c r="D211" s="4">
        <v>0</v>
      </c>
      <c r="E211" s="4">
        <v>4</v>
      </c>
      <c r="F211" s="5" t="s">
        <v>46</v>
      </c>
      <c r="G211" s="4">
        <v>3</v>
      </c>
      <c r="H211" s="4">
        <v>33401</v>
      </c>
      <c r="I211" s="4">
        <v>1</v>
      </c>
      <c r="J211" s="4">
        <v>1</v>
      </c>
      <c r="K211" s="5" t="s">
        <v>42</v>
      </c>
      <c r="L211" s="6">
        <v>0</v>
      </c>
      <c r="M211" s="4">
        <v>0</v>
      </c>
      <c r="N211" s="7">
        <v>42614</v>
      </c>
      <c r="O211" s="7">
        <v>27386</v>
      </c>
      <c r="P211" s="7">
        <v>7120.6</v>
      </c>
      <c r="Q211" s="7">
        <v>12879.4</v>
      </c>
      <c r="R211" s="7">
        <v>4936.6000000000004</v>
      </c>
      <c r="S211" s="7">
        <v>16936</v>
      </c>
      <c r="T211" s="7">
        <v>49632</v>
      </c>
      <c r="U211" s="4">
        <v>0</v>
      </c>
      <c r="V211" s="4">
        <v>0</v>
      </c>
      <c r="W211" s="4">
        <v>0</v>
      </c>
      <c r="X211" s="4">
        <v>0</v>
      </c>
      <c r="Y211" s="3">
        <v>0</v>
      </c>
      <c r="Z211" s="4">
        <v>0</v>
      </c>
      <c r="AA211" s="8"/>
    </row>
    <row r="212" spans="1:27">
      <c r="A212" s="9">
        <v>3</v>
      </c>
      <c r="B212" s="10">
        <v>8</v>
      </c>
      <c r="C212" s="10">
        <v>2</v>
      </c>
      <c r="D212" s="10">
        <v>0</v>
      </c>
      <c r="E212" s="10">
        <v>4</v>
      </c>
      <c r="F212" s="11" t="s">
        <v>46</v>
      </c>
      <c r="G212" s="10">
        <v>3</v>
      </c>
      <c r="H212" s="10">
        <v>33401</v>
      </c>
      <c r="I212" s="10">
        <v>1</v>
      </c>
      <c r="J212" s="10">
        <v>4</v>
      </c>
      <c r="K212" s="11" t="s">
        <v>42</v>
      </c>
      <c r="L212" s="12">
        <v>0</v>
      </c>
      <c r="M212" s="10">
        <v>0</v>
      </c>
      <c r="N212" s="10">
        <v>0</v>
      </c>
      <c r="O212" s="10">
        <v>0</v>
      </c>
      <c r="P212" s="10">
        <v>0</v>
      </c>
      <c r="Q212" s="13">
        <v>37067</v>
      </c>
      <c r="R212" s="13">
        <v>29577.599999999999</v>
      </c>
      <c r="S212" s="13">
        <v>73500</v>
      </c>
      <c r="T212" s="13">
        <v>50600</v>
      </c>
      <c r="U212" s="13">
        <v>-2752.5</v>
      </c>
      <c r="V212" s="10">
        <v>0</v>
      </c>
      <c r="W212" s="10">
        <v>0</v>
      </c>
      <c r="X212" s="10">
        <v>0</v>
      </c>
      <c r="Y212" s="9">
        <v>0</v>
      </c>
      <c r="Z212" s="10">
        <v>0</v>
      </c>
      <c r="AA212" s="8"/>
    </row>
    <row r="213" spans="1:27">
      <c r="A213" s="3">
        <v>3</v>
      </c>
      <c r="B213" s="4">
        <v>8</v>
      </c>
      <c r="C213" s="4">
        <v>2</v>
      </c>
      <c r="D213" s="4">
        <v>0</v>
      </c>
      <c r="E213" s="4">
        <v>4</v>
      </c>
      <c r="F213" s="5" t="s">
        <v>46</v>
      </c>
      <c r="G213" s="4">
        <v>3</v>
      </c>
      <c r="H213" s="4">
        <v>33601</v>
      </c>
      <c r="I213" s="4">
        <v>1</v>
      </c>
      <c r="J213" s="4">
        <v>4</v>
      </c>
      <c r="K213" s="5" t="s">
        <v>42</v>
      </c>
      <c r="L213" s="6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3">
        <v>0</v>
      </c>
      <c r="Z213" s="4">
        <v>0</v>
      </c>
      <c r="AA213" s="8"/>
    </row>
    <row r="214" spans="1:27">
      <c r="A214" s="9">
        <v>3</v>
      </c>
      <c r="B214" s="10">
        <v>8</v>
      </c>
      <c r="C214" s="10">
        <v>2</v>
      </c>
      <c r="D214" s="10">
        <v>0</v>
      </c>
      <c r="E214" s="10">
        <v>4</v>
      </c>
      <c r="F214" s="11" t="s">
        <v>46</v>
      </c>
      <c r="G214" s="10">
        <v>3</v>
      </c>
      <c r="H214" s="10">
        <v>33602</v>
      </c>
      <c r="I214" s="10">
        <v>1</v>
      </c>
      <c r="J214" s="10">
        <v>4</v>
      </c>
      <c r="K214" s="11" t="s">
        <v>42</v>
      </c>
      <c r="L214" s="12">
        <v>0</v>
      </c>
      <c r="M214" s="10">
        <v>0</v>
      </c>
      <c r="N214" s="10">
        <v>0</v>
      </c>
      <c r="O214" s="10">
        <v>0</v>
      </c>
      <c r="P214" s="10">
        <v>0</v>
      </c>
      <c r="Q214" s="13">
        <v>50</v>
      </c>
      <c r="R214" s="13">
        <v>936.45</v>
      </c>
      <c r="S214" s="13">
        <v>936.45</v>
      </c>
      <c r="T214" s="13">
        <v>2529</v>
      </c>
      <c r="U214" s="13">
        <v>14558</v>
      </c>
      <c r="V214" s="10">
        <v>0</v>
      </c>
      <c r="W214" s="10">
        <v>0</v>
      </c>
      <c r="X214" s="10">
        <v>0</v>
      </c>
      <c r="Y214" s="9">
        <v>0</v>
      </c>
      <c r="Z214" s="10">
        <v>0</v>
      </c>
      <c r="AA214" s="8"/>
    </row>
    <row r="215" spans="1:27">
      <c r="A215" s="3">
        <v>3</v>
      </c>
      <c r="B215" s="4">
        <v>8</v>
      </c>
      <c r="C215" s="4">
        <v>2</v>
      </c>
      <c r="D215" s="4">
        <v>0</v>
      </c>
      <c r="E215" s="4">
        <v>4</v>
      </c>
      <c r="F215" s="5" t="s">
        <v>46</v>
      </c>
      <c r="G215" s="4">
        <v>3</v>
      </c>
      <c r="H215" s="4">
        <v>33604</v>
      </c>
      <c r="I215" s="4">
        <v>1</v>
      </c>
      <c r="J215" s="4">
        <v>4</v>
      </c>
      <c r="K215" s="5" t="s">
        <v>42</v>
      </c>
      <c r="L215" s="6">
        <v>0</v>
      </c>
      <c r="M215" s="4">
        <v>0</v>
      </c>
      <c r="N215" s="7">
        <v>7993</v>
      </c>
      <c r="O215" s="7">
        <v>35818.49</v>
      </c>
      <c r="P215" s="7">
        <v>14401.65</v>
      </c>
      <c r="Q215" s="7">
        <v>33506.47</v>
      </c>
      <c r="R215" s="7">
        <v>31392.66</v>
      </c>
      <c r="S215" s="7">
        <v>29220.15</v>
      </c>
      <c r="T215" s="7">
        <v>31710.09</v>
      </c>
      <c r="U215" s="7">
        <v>26258.71</v>
      </c>
      <c r="V215" s="4">
        <v>0</v>
      </c>
      <c r="W215" s="4">
        <v>0</v>
      </c>
      <c r="X215" s="4">
        <v>0</v>
      </c>
      <c r="Y215" s="3">
        <v>0</v>
      </c>
      <c r="Z215" s="4">
        <v>0</v>
      </c>
      <c r="AA215" s="8"/>
    </row>
    <row r="216" spans="1:27">
      <c r="A216" s="9">
        <v>3</v>
      </c>
      <c r="B216" s="10">
        <v>8</v>
      </c>
      <c r="C216" s="10">
        <v>2</v>
      </c>
      <c r="D216" s="10">
        <v>0</v>
      </c>
      <c r="E216" s="10">
        <v>4</v>
      </c>
      <c r="F216" s="11" t="s">
        <v>46</v>
      </c>
      <c r="G216" s="10">
        <v>3</v>
      </c>
      <c r="H216" s="10">
        <v>33605</v>
      </c>
      <c r="I216" s="10">
        <v>1</v>
      </c>
      <c r="J216" s="10">
        <v>4</v>
      </c>
      <c r="K216" s="11" t="s">
        <v>42</v>
      </c>
      <c r="L216" s="12">
        <v>0</v>
      </c>
      <c r="M216" s="10">
        <v>0</v>
      </c>
      <c r="N216" s="13">
        <v>24480</v>
      </c>
      <c r="O216" s="13">
        <v>3904.5</v>
      </c>
      <c r="P216" s="10">
        <v>0</v>
      </c>
      <c r="Q216" s="13">
        <v>40315.5</v>
      </c>
      <c r="R216" s="13">
        <v>17333.849999999999</v>
      </c>
      <c r="S216" s="10">
        <v>0</v>
      </c>
      <c r="T216" s="10">
        <v>0</v>
      </c>
      <c r="U216" s="13">
        <v>-6800</v>
      </c>
      <c r="V216" s="10">
        <v>0</v>
      </c>
      <c r="W216" s="10">
        <v>0</v>
      </c>
      <c r="X216" s="10">
        <v>0</v>
      </c>
      <c r="Y216" s="9">
        <v>0</v>
      </c>
      <c r="Z216" s="10">
        <v>0</v>
      </c>
      <c r="AA216" s="8"/>
    </row>
    <row r="217" spans="1:27">
      <c r="A217" s="3">
        <v>3</v>
      </c>
      <c r="B217" s="4">
        <v>8</v>
      </c>
      <c r="C217" s="4">
        <v>2</v>
      </c>
      <c r="D217" s="4">
        <v>0</v>
      </c>
      <c r="E217" s="4">
        <v>4</v>
      </c>
      <c r="F217" s="5" t="s">
        <v>46</v>
      </c>
      <c r="G217" s="4">
        <v>3</v>
      </c>
      <c r="H217" s="4">
        <v>33801</v>
      </c>
      <c r="I217" s="4">
        <v>1</v>
      </c>
      <c r="J217" s="4">
        <v>4</v>
      </c>
      <c r="K217" s="5" t="s">
        <v>42</v>
      </c>
      <c r="L217" s="6">
        <v>0</v>
      </c>
      <c r="M217" s="4">
        <v>0</v>
      </c>
      <c r="N217" s="4">
        <v>0</v>
      </c>
      <c r="O217" s="4">
        <v>0</v>
      </c>
      <c r="P217" s="7">
        <v>49395</v>
      </c>
      <c r="Q217" s="4">
        <v>0</v>
      </c>
      <c r="R217" s="4">
        <v>0</v>
      </c>
      <c r="S217" s="4">
        <v>0</v>
      </c>
      <c r="T217" s="7">
        <v>44784.800000000003</v>
      </c>
      <c r="U217" s="7">
        <v>90228.2</v>
      </c>
      <c r="V217" s="4">
        <v>0</v>
      </c>
      <c r="W217" s="4">
        <v>0</v>
      </c>
      <c r="X217" s="4">
        <v>0</v>
      </c>
      <c r="Y217" s="3">
        <v>0</v>
      </c>
      <c r="Z217" s="4">
        <v>0</v>
      </c>
      <c r="AA217" s="8"/>
    </row>
    <row r="218" spans="1:27">
      <c r="A218" s="9">
        <v>3</v>
      </c>
      <c r="B218" s="10">
        <v>8</v>
      </c>
      <c r="C218" s="10">
        <v>2</v>
      </c>
      <c r="D218" s="10">
        <v>0</v>
      </c>
      <c r="E218" s="10">
        <v>4</v>
      </c>
      <c r="F218" s="11" t="s">
        <v>46</v>
      </c>
      <c r="G218" s="10">
        <v>3</v>
      </c>
      <c r="H218" s="10">
        <v>33901</v>
      </c>
      <c r="I218" s="10">
        <v>1</v>
      </c>
      <c r="J218" s="10">
        <v>1</v>
      </c>
      <c r="K218" s="11" t="s">
        <v>42</v>
      </c>
      <c r="L218" s="12">
        <v>0</v>
      </c>
      <c r="M218" s="13">
        <v>8819.7800000000007</v>
      </c>
      <c r="N218" s="13">
        <v>141308.22</v>
      </c>
      <c r="O218" s="13">
        <v>3504893</v>
      </c>
      <c r="P218" s="13">
        <v>1586796.44</v>
      </c>
      <c r="Q218" s="13">
        <v>658679.39</v>
      </c>
      <c r="R218" s="13">
        <v>2960455.27</v>
      </c>
      <c r="S218" s="13">
        <v>1300820.97</v>
      </c>
      <c r="T218" s="13">
        <v>1216710.76</v>
      </c>
      <c r="U218" s="13">
        <v>300429.09000000003</v>
      </c>
      <c r="V218" s="10">
        <v>0</v>
      </c>
      <c r="W218" s="10">
        <v>0</v>
      </c>
      <c r="X218" s="10">
        <v>0</v>
      </c>
      <c r="Y218" s="9">
        <v>0</v>
      </c>
      <c r="Z218" s="10">
        <v>0</v>
      </c>
      <c r="AA218" s="8"/>
    </row>
    <row r="219" spans="1:27">
      <c r="A219" s="3">
        <v>3</v>
      </c>
      <c r="B219" s="4">
        <v>8</v>
      </c>
      <c r="C219" s="4">
        <v>2</v>
      </c>
      <c r="D219" s="4">
        <v>0</v>
      </c>
      <c r="E219" s="4">
        <v>4</v>
      </c>
      <c r="F219" s="5" t="s">
        <v>46</v>
      </c>
      <c r="G219" s="4">
        <v>3</v>
      </c>
      <c r="H219" s="4">
        <v>33901</v>
      </c>
      <c r="I219" s="4">
        <v>1</v>
      </c>
      <c r="J219" s="4">
        <v>4</v>
      </c>
      <c r="K219" s="5" t="s">
        <v>42</v>
      </c>
      <c r="L219" s="6">
        <v>0</v>
      </c>
      <c r="M219" s="7">
        <v>1565.02</v>
      </c>
      <c r="N219" s="7">
        <v>166978.98000000001</v>
      </c>
      <c r="O219" s="7">
        <v>9824.1</v>
      </c>
      <c r="P219" s="7">
        <v>128472.38</v>
      </c>
      <c r="Q219" s="7">
        <v>44710.879999999997</v>
      </c>
      <c r="R219" s="7">
        <v>72342.89</v>
      </c>
      <c r="S219" s="7">
        <v>135821.26999999999</v>
      </c>
      <c r="T219" s="7">
        <v>535811.22</v>
      </c>
      <c r="U219" s="7">
        <v>277427.75</v>
      </c>
      <c r="V219" s="4">
        <v>0</v>
      </c>
      <c r="W219" s="4">
        <v>0</v>
      </c>
      <c r="X219" s="4">
        <v>0</v>
      </c>
      <c r="Y219" s="3">
        <v>0</v>
      </c>
      <c r="Z219" s="4">
        <v>0</v>
      </c>
      <c r="AA219" s="8"/>
    </row>
    <row r="220" spans="1:27">
      <c r="A220" s="9">
        <v>3</v>
      </c>
      <c r="B220" s="10">
        <v>8</v>
      </c>
      <c r="C220" s="10">
        <v>2</v>
      </c>
      <c r="D220" s="10">
        <v>0</v>
      </c>
      <c r="E220" s="10">
        <v>4</v>
      </c>
      <c r="F220" s="11" t="s">
        <v>46</v>
      </c>
      <c r="G220" s="10">
        <v>3</v>
      </c>
      <c r="H220" s="10">
        <v>33903</v>
      </c>
      <c r="I220" s="10">
        <v>1</v>
      </c>
      <c r="J220" s="10">
        <v>1</v>
      </c>
      <c r="K220" s="11" t="s">
        <v>42</v>
      </c>
      <c r="L220" s="12">
        <v>0</v>
      </c>
      <c r="M220" s="10">
        <v>0</v>
      </c>
      <c r="N220" s="10">
        <v>0</v>
      </c>
      <c r="O220" s="13">
        <v>393000</v>
      </c>
      <c r="P220" s="10">
        <v>0</v>
      </c>
      <c r="Q220" s="13">
        <v>7505.5</v>
      </c>
      <c r="R220" s="13">
        <v>137287.56</v>
      </c>
      <c r="S220" s="13">
        <v>30052</v>
      </c>
      <c r="T220" s="10">
        <v>0</v>
      </c>
      <c r="U220" s="13">
        <v>92744.83</v>
      </c>
      <c r="V220" s="10">
        <v>0</v>
      </c>
      <c r="W220" s="10">
        <v>0</v>
      </c>
      <c r="X220" s="10">
        <v>0</v>
      </c>
      <c r="Y220" s="9">
        <v>0</v>
      </c>
      <c r="Z220" s="10">
        <v>0</v>
      </c>
      <c r="AA220" s="8"/>
    </row>
    <row r="221" spans="1:27">
      <c r="A221" s="3">
        <v>3</v>
      </c>
      <c r="B221" s="4">
        <v>8</v>
      </c>
      <c r="C221" s="4">
        <v>2</v>
      </c>
      <c r="D221" s="4">
        <v>0</v>
      </c>
      <c r="E221" s="4">
        <v>4</v>
      </c>
      <c r="F221" s="5" t="s">
        <v>46</v>
      </c>
      <c r="G221" s="4">
        <v>3</v>
      </c>
      <c r="H221" s="4">
        <v>33903</v>
      </c>
      <c r="I221" s="4">
        <v>1</v>
      </c>
      <c r="J221" s="4">
        <v>4</v>
      </c>
      <c r="K221" s="5" t="s">
        <v>42</v>
      </c>
      <c r="L221" s="6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7">
        <v>1221.96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3">
        <v>0</v>
      </c>
      <c r="Z221" s="4">
        <v>0</v>
      </c>
      <c r="AA221" s="8"/>
    </row>
    <row r="222" spans="1:27">
      <c r="A222" s="9">
        <v>3</v>
      </c>
      <c r="B222" s="10">
        <v>8</v>
      </c>
      <c r="C222" s="10">
        <v>2</v>
      </c>
      <c r="D222" s="10">
        <v>0</v>
      </c>
      <c r="E222" s="10">
        <v>4</v>
      </c>
      <c r="F222" s="11" t="s">
        <v>46</v>
      </c>
      <c r="G222" s="10">
        <v>3</v>
      </c>
      <c r="H222" s="10">
        <v>34101</v>
      </c>
      <c r="I222" s="10">
        <v>1</v>
      </c>
      <c r="J222" s="10">
        <v>4</v>
      </c>
      <c r="K222" s="11" t="s">
        <v>42</v>
      </c>
      <c r="L222" s="12">
        <v>0</v>
      </c>
      <c r="M222" s="10">
        <v>0</v>
      </c>
      <c r="N222" s="10">
        <v>0</v>
      </c>
      <c r="O222" s="13">
        <v>99.36</v>
      </c>
      <c r="P222" s="10">
        <v>0</v>
      </c>
      <c r="Q222" s="10">
        <v>0</v>
      </c>
      <c r="R222" s="10">
        <v>0</v>
      </c>
      <c r="S222" s="13">
        <v>382.63</v>
      </c>
      <c r="T222" s="13">
        <v>103.73</v>
      </c>
      <c r="U222" s="10">
        <v>0</v>
      </c>
      <c r="V222" s="10">
        <v>0</v>
      </c>
      <c r="W222" s="10">
        <v>0</v>
      </c>
      <c r="X222" s="10">
        <v>0</v>
      </c>
      <c r="Y222" s="9">
        <v>0</v>
      </c>
      <c r="Z222" s="10">
        <v>0</v>
      </c>
      <c r="AA222" s="8"/>
    </row>
    <row r="223" spans="1:27">
      <c r="A223" s="3">
        <v>3</v>
      </c>
      <c r="B223" s="4">
        <v>8</v>
      </c>
      <c r="C223" s="4">
        <v>2</v>
      </c>
      <c r="D223" s="4">
        <v>0</v>
      </c>
      <c r="E223" s="4">
        <v>4</v>
      </c>
      <c r="F223" s="5" t="s">
        <v>46</v>
      </c>
      <c r="G223" s="4">
        <v>3</v>
      </c>
      <c r="H223" s="4">
        <v>34501</v>
      </c>
      <c r="I223" s="4">
        <v>1</v>
      </c>
      <c r="J223" s="4">
        <v>1</v>
      </c>
      <c r="K223" s="5" t="s">
        <v>42</v>
      </c>
      <c r="L223" s="6">
        <v>0</v>
      </c>
      <c r="M223" s="4">
        <v>0</v>
      </c>
      <c r="N223" s="4">
        <v>0</v>
      </c>
      <c r="O223" s="4">
        <v>0</v>
      </c>
      <c r="P223" s="4">
        <v>0</v>
      </c>
      <c r="Q223" s="7">
        <v>210598.32</v>
      </c>
      <c r="R223" s="4">
        <v>0</v>
      </c>
      <c r="S223" s="7">
        <v>1298289.6599999999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3">
        <v>0</v>
      </c>
      <c r="Z223" s="4">
        <v>0</v>
      </c>
      <c r="AA223" s="8"/>
    </row>
    <row r="224" spans="1:27">
      <c r="A224" s="9">
        <v>3</v>
      </c>
      <c r="B224" s="10">
        <v>8</v>
      </c>
      <c r="C224" s="10">
        <v>2</v>
      </c>
      <c r="D224" s="10">
        <v>0</v>
      </c>
      <c r="E224" s="10">
        <v>4</v>
      </c>
      <c r="F224" s="11" t="s">
        <v>46</v>
      </c>
      <c r="G224" s="10">
        <v>3</v>
      </c>
      <c r="H224" s="10">
        <v>34501</v>
      </c>
      <c r="I224" s="10">
        <v>1</v>
      </c>
      <c r="J224" s="10">
        <v>4</v>
      </c>
      <c r="K224" s="11" t="s">
        <v>42</v>
      </c>
      <c r="L224" s="12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3">
        <v>30781.18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9">
        <v>0</v>
      </c>
      <c r="Z224" s="10">
        <v>0</v>
      </c>
      <c r="AA224" s="8"/>
    </row>
    <row r="225" spans="1:27">
      <c r="A225" s="3">
        <v>3</v>
      </c>
      <c r="B225" s="4">
        <v>8</v>
      </c>
      <c r="C225" s="4">
        <v>2</v>
      </c>
      <c r="D225" s="4">
        <v>0</v>
      </c>
      <c r="E225" s="4">
        <v>4</v>
      </c>
      <c r="F225" s="5" t="s">
        <v>46</v>
      </c>
      <c r="G225" s="4">
        <v>3</v>
      </c>
      <c r="H225" s="4">
        <v>34701</v>
      </c>
      <c r="I225" s="4">
        <v>1</v>
      </c>
      <c r="J225" s="4">
        <v>4</v>
      </c>
      <c r="K225" s="5" t="s">
        <v>42</v>
      </c>
      <c r="L225" s="6">
        <v>0</v>
      </c>
      <c r="M225" s="4">
        <v>0</v>
      </c>
      <c r="N225" s="7">
        <v>9000</v>
      </c>
      <c r="O225" s="4">
        <v>0</v>
      </c>
      <c r="P225" s="7">
        <v>4200</v>
      </c>
      <c r="Q225" s="7">
        <v>4800</v>
      </c>
      <c r="R225" s="7">
        <v>104649.79</v>
      </c>
      <c r="S225" s="4">
        <v>0</v>
      </c>
      <c r="T225" s="7">
        <v>382000</v>
      </c>
      <c r="U225" s="7">
        <f>102500-1267.86</f>
        <v>101232.14</v>
      </c>
      <c r="V225" s="4">
        <v>0</v>
      </c>
      <c r="W225" s="4">
        <v>0</v>
      </c>
      <c r="X225" s="4">
        <v>0</v>
      </c>
      <c r="Y225" s="3">
        <v>0</v>
      </c>
      <c r="Z225" s="4">
        <v>0</v>
      </c>
      <c r="AA225" s="8"/>
    </row>
    <row r="226" spans="1:27">
      <c r="A226" s="9">
        <v>3</v>
      </c>
      <c r="B226" s="10">
        <v>8</v>
      </c>
      <c r="C226" s="10">
        <v>2</v>
      </c>
      <c r="D226" s="10">
        <v>0</v>
      </c>
      <c r="E226" s="10">
        <v>4</v>
      </c>
      <c r="F226" s="11" t="s">
        <v>46</v>
      </c>
      <c r="G226" s="10">
        <v>3</v>
      </c>
      <c r="H226" s="10">
        <v>35101</v>
      </c>
      <c r="I226" s="10">
        <v>1</v>
      </c>
      <c r="J226" s="10">
        <v>4</v>
      </c>
      <c r="K226" s="11" t="s">
        <v>42</v>
      </c>
      <c r="L226" s="12">
        <v>0</v>
      </c>
      <c r="M226" s="10">
        <v>0</v>
      </c>
      <c r="N226" s="10">
        <v>0</v>
      </c>
      <c r="O226" s="10">
        <v>0</v>
      </c>
      <c r="P226" s="13">
        <v>10500</v>
      </c>
      <c r="Q226" s="10">
        <v>0</v>
      </c>
      <c r="R226" s="10">
        <v>0</v>
      </c>
      <c r="S226" s="13">
        <v>14000</v>
      </c>
      <c r="T226" s="10">
        <v>0</v>
      </c>
      <c r="U226" s="13">
        <v>1700</v>
      </c>
      <c r="V226" s="10">
        <v>0</v>
      </c>
      <c r="W226" s="10">
        <v>0</v>
      </c>
      <c r="X226" s="10">
        <v>0</v>
      </c>
      <c r="Y226" s="9">
        <v>0</v>
      </c>
      <c r="Z226" s="10">
        <v>0</v>
      </c>
      <c r="AA226" s="8"/>
    </row>
    <row r="227" spans="1:27">
      <c r="A227" s="3">
        <v>3</v>
      </c>
      <c r="B227" s="4">
        <v>8</v>
      </c>
      <c r="C227" s="4">
        <v>2</v>
      </c>
      <c r="D227" s="4">
        <v>0</v>
      </c>
      <c r="E227" s="4">
        <v>4</v>
      </c>
      <c r="F227" s="5" t="s">
        <v>46</v>
      </c>
      <c r="G227" s="4">
        <v>3</v>
      </c>
      <c r="H227" s="4">
        <v>35102</v>
      </c>
      <c r="I227" s="4">
        <v>1</v>
      </c>
      <c r="J227" s="4">
        <v>1</v>
      </c>
      <c r="K227" s="5" t="s">
        <v>42</v>
      </c>
      <c r="L227" s="6">
        <v>0</v>
      </c>
      <c r="M227" s="4">
        <v>0</v>
      </c>
      <c r="N227" s="4">
        <v>0</v>
      </c>
      <c r="O227" s="7">
        <v>525000</v>
      </c>
      <c r="P227" s="4">
        <v>0</v>
      </c>
      <c r="Q227" s="4">
        <v>0</v>
      </c>
      <c r="R227" s="7">
        <v>534736.29</v>
      </c>
      <c r="S227" s="7">
        <v>941665.79</v>
      </c>
      <c r="T227" s="7">
        <v>405832.78</v>
      </c>
      <c r="U227" s="7">
        <v>373447.22</v>
      </c>
      <c r="V227" s="4">
        <v>0</v>
      </c>
      <c r="W227" s="4">
        <v>0</v>
      </c>
      <c r="X227" s="4">
        <v>0</v>
      </c>
      <c r="Y227" s="3">
        <v>0</v>
      </c>
      <c r="Z227" s="4">
        <v>0</v>
      </c>
      <c r="AA227" s="8"/>
    </row>
    <row r="228" spans="1:27">
      <c r="A228" s="9">
        <v>3</v>
      </c>
      <c r="B228" s="10">
        <v>8</v>
      </c>
      <c r="C228" s="10">
        <v>2</v>
      </c>
      <c r="D228" s="10">
        <v>0</v>
      </c>
      <c r="E228" s="10">
        <v>4</v>
      </c>
      <c r="F228" s="11" t="s">
        <v>46</v>
      </c>
      <c r="G228" s="10">
        <v>3</v>
      </c>
      <c r="H228" s="10">
        <v>35201</v>
      </c>
      <c r="I228" s="10">
        <v>1</v>
      </c>
      <c r="J228" s="10">
        <v>1</v>
      </c>
      <c r="K228" s="11" t="s">
        <v>42</v>
      </c>
      <c r="L228" s="12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3">
        <v>13456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9">
        <v>0</v>
      </c>
      <c r="Z228" s="10">
        <v>0</v>
      </c>
      <c r="AA228" s="8"/>
    </row>
    <row r="229" spans="1:27">
      <c r="A229" s="3">
        <v>3</v>
      </c>
      <c r="B229" s="4">
        <v>8</v>
      </c>
      <c r="C229" s="4">
        <v>2</v>
      </c>
      <c r="D229" s="4">
        <v>0</v>
      </c>
      <c r="E229" s="4">
        <v>4</v>
      </c>
      <c r="F229" s="5" t="s">
        <v>46</v>
      </c>
      <c r="G229" s="4">
        <v>3</v>
      </c>
      <c r="H229" s="4">
        <v>35301</v>
      </c>
      <c r="I229" s="4">
        <v>1</v>
      </c>
      <c r="J229" s="4">
        <v>1</v>
      </c>
      <c r="K229" s="5" t="s">
        <v>42</v>
      </c>
      <c r="L229" s="6">
        <v>0</v>
      </c>
      <c r="M229" s="4">
        <v>0</v>
      </c>
      <c r="N229" s="4">
        <v>0</v>
      </c>
      <c r="O229" s="7">
        <v>77737.88</v>
      </c>
      <c r="P229" s="7">
        <v>50921.97</v>
      </c>
      <c r="Q229" s="4">
        <v>0</v>
      </c>
      <c r="R229" s="7">
        <v>60896.160000000003</v>
      </c>
      <c r="S229" s="4">
        <v>0</v>
      </c>
      <c r="T229" s="7">
        <v>85743.360000000001</v>
      </c>
      <c r="U229" s="4">
        <v>0</v>
      </c>
      <c r="V229" s="4">
        <v>0</v>
      </c>
      <c r="W229" s="4">
        <v>0</v>
      </c>
      <c r="X229" s="4">
        <v>0</v>
      </c>
      <c r="Y229" s="3">
        <v>0</v>
      </c>
      <c r="Z229" s="4">
        <v>0</v>
      </c>
      <c r="AA229" s="8"/>
    </row>
    <row r="230" spans="1:27">
      <c r="A230" s="9">
        <v>3</v>
      </c>
      <c r="B230" s="10">
        <v>8</v>
      </c>
      <c r="C230" s="10">
        <v>2</v>
      </c>
      <c r="D230" s="10">
        <v>0</v>
      </c>
      <c r="E230" s="10">
        <v>4</v>
      </c>
      <c r="F230" s="11" t="s">
        <v>46</v>
      </c>
      <c r="G230" s="10">
        <v>3</v>
      </c>
      <c r="H230" s="10">
        <v>35301</v>
      </c>
      <c r="I230" s="10">
        <v>1</v>
      </c>
      <c r="J230" s="10">
        <v>4</v>
      </c>
      <c r="K230" s="11" t="s">
        <v>42</v>
      </c>
      <c r="L230" s="12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9">
        <v>0</v>
      </c>
      <c r="Z230" s="10">
        <v>0</v>
      </c>
      <c r="AA230" s="8"/>
    </row>
    <row r="231" spans="1:27">
      <c r="A231" s="3">
        <v>3</v>
      </c>
      <c r="B231" s="4">
        <v>8</v>
      </c>
      <c r="C231" s="4">
        <v>2</v>
      </c>
      <c r="D231" s="4">
        <v>0</v>
      </c>
      <c r="E231" s="4">
        <v>4</v>
      </c>
      <c r="F231" s="5" t="s">
        <v>46</v>
      </c>
      <c r="G231" s="4">
        <v>3</v>
      </c>
      <c r="H231" s="4">
        <v>35401</v>
      </c>
      <c r="I231" s="4">
        <v>1</v>
      </c>
      <c r="J231" s="4">
        <v>1</v>
      </c>
      <c r="K231" s="5" t="s">
        <v>42</v>
      </c>
      <c r="L231" s="6">
        <v>0</v>
      </c>
      <c r="M231" s="4">
        <v>0</v>
      </c>
      <c r="N231" s="4">
        <v>0</v>
      </c>
      <c r="O231" s="4">
        <v>0</v>
      </c>
      <c r="P231" s="4">
        <v>0</v>
      </c>
      <c r="Q231" s="7">
        <v>83433</v>
      </c>
      <c r="R231" s="7">
        <v>1375.55</v>
      </c>
      <c r="S231" s="7">
        <v>19946.2</v>
      </c>
      <c r="T231" s="7">
        <v>20184</v>
      </c>
      <c r="U231" s="7">
        <v>9338</v>
      </c>
      <c r="V231" s="4">
        <v>0</v>
      </c>
      <c r="W231" s="4">
        <v>0</v>
      </c>
      <c r="X231" s="4">
        <v>0</v>
      </c>
      <c r="Y231" s="3">
        <v>0</v>
      </c>
      <c r="Z231" s="4">
        <v>0</v>
      </c>
      <c r="AA231" s="8"/>
    </row>
    <row r="232" spans="1:27">
      <c r="A232" s="9">
        <v>3</v>
      </c>
      <c r="B232" s="10">
        <v>8</v>
      </c>
      <c r="C232" s="10">
        <v>2</v>
      </c>
      <c r="D232" s="10">
        <v>0</v>
      </c>
      <c r="E232" s="10">
        <v>4</v>
      </c>
      <c r="F232" s="11" t="s">
        <v>46</v>
      </c>
      <c r="G232" s="10">
        <v>3</v>
      </c>
      <c r="H232" s="10">
        <v>35401</v>
      </c>
      <c r="I232" s="10">
        <v>1</v>
      </c>
      <c r="J232" s="10">
        <v>4</v>
      </c>
      <c r="K232" s="11" t="s">
        <v>42</v>
      </c>
      <c r="L232" s="12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3">
        <v>5100</v>
      </c>
      <c r="T232" s="10">
        <v>0</v>
      </c>
      <c r="U232" s="13">
        <v>1780</v>
      </c>
      <c r="V232" s="10">
        <v>0</v>
      </c>
      <c r="W232" s="10">
        <v>0</v>
      </c>
      <c r="X232" s="10">
        <v>0</v>
      </c>
      <c r="Y232" s="9">
        <v>0</v>
      </c>
      <c r="Z232" s="10">
        <v>0</v>
      </c>
      <c r="AA232" s="8"/>
    </row>
    <row r="233" spans="1:27">
      <c r="A233" s="3">
        <v>3</v>
      </c>
      <c r="B233" s="4">
        <v>8</v>
      </c>
      <c r="C233" s="4">
        <v>2</v>
      </c>
      <c r="D233" s="4">
        <v>0</v>
      </c>
      <c r="E233" s="4">
        <v>4</v>
      </c>
      <c r="F233" s="5" t="s">
        <v>46</v>
      </c>
      <c r="G233" s="4">
        <v>3</v>
      </c>
      <c r="H233" s="4">
        <v>35501</v>
      </c>
      <c r="I233" s="4">
        <v>1</v>
      </c>
      <c r="J233" s="4">
        <v>1</v>
      </c>
      <c r="K233" s="5" t="s">
        <v>42</v>
      </c>
      <c r="L233" s="6">
        <v>0</v>
      </c>
      <c r="M233" s="4">
        <v>0</v>
      </c>
      <c r="N233" s="4">
        <v>0</v>
      </c>
      <c r="O233" s="7">
        <v>39936.550000000003</v>
      </c>
      <c r="P233" s="7">
        <v>5797.07</v>
      </c>
      <c r="Q233" s="7">
        <v>29266.38</v>
      </c>
      <c r="R233" s="7">
        <v>50704.38</v>
      </c>
      <c r="S233" s="7">
        <v>10544</v>
      </c>
      <c r="T233" s="7">
        <v>2695</v>
      </c>
      <c r="U233" s="7">
        <v>250</v>
      </c>
      <c r="V233" s="4">
        <v>0</v>
      </c>
      <c r="W233" s="4">
        <v>0</v>
      </c>
      <c r="X233" s="4">
        <v>0</v>
      </c>
      <c r="Y233" s="3">
        <v>0</v>
      </c>
      <c r="Z233" s="4">
        <v>0</v>
      </c>
      <c r="AA233" s="8"/>
    </row>
    <row r="234" spans="1:27">
      <c r="A234" s="9">
        <v>3</v>
      </c>
      <c r="B234" s="10">
        <v>8</v>
      </c>
      <c r="C234" s="10">
        <v>2</v>
      </c>
      <c r="D234" s="10">
        <v>0</v>
      </c>
      <c r="E234" s="10">
        <v>4</v>
      </c>
      <c r="F234" s="11" t="s">
        <v>46</v>
      </c>
      <c r="G234" s="10">
        <v>3</v>
      </c>
      <c r="H234" s="10">
        <v>35501</v>
      </c>
      <c r="I234" s="10">
        <v>1</v>
      </c>
      <c r="J234" s="10">
        <v>4</v>
      </c>
      <c r="K234" s="11" t="s">
        <v>42</v>
      </c>
      <c r="L234" s="12">
        <v>0</v>
      </c>
      <c r="M234" s="10">
        <v>0</v>
      </c>
      <c r="N234" s="10">
        <v>0</v>
      </c>
      <c r="O234" s="10">
        <v>0</v>
      </c>
      <c r="P234" s="13">
        <v>12081.89</v>
      </c>
      <c r="Q234" s="13">
        <v>8067.86</v>
      </c>
      <c r="R234" s="10">
        <v>0</v>
      </c>
      <c r="S234" s="13">
        <v>9400</v>
      </c>
      <c r="T234" s="13">
        <v>122708.8</v>
      </c>
      <c r="U234" s="13">
        <v>5029.1899999999996</v>
      </c>
      <c r="V234" s="10">
        <v>0</v>
      </c>
      <c r="W234" s="10">
        <v>0</v>
      </c>
      <c r="X234" s="10">
        <v>0</v>
      </c>
      <c r="Y234" s="9">
        <v>0</v>
      </c>
      <c r="Z234" s="10">
        <v>0</v>
      </c>
      <c r="AA234" s="8"/>
    </row>
    <row r="235" spans="1:27">
      <c r="A235" s="3">
        <v>3</v>
      </c>
      <c r="B235" s="4">
        <v>8</v>
      </c>
      <c r="C235" s="4">
        <v>2</v>
      </c>
      <c r="D235" s="4">
        <v>0</v>
      </c>
      <c r="E235" s="4">
        <v>4</v>
      </c>
      <c r="F235" s="5" t="s">
        <v>46</v>
      </c>
      <c r="G235" s="4">
        <v>3</v>
      </c>
      <c r="H235" s="4">
        <v>35701</v>
      </c>
      <c r="I235" s="4">
        <v>1</v>
      </c>
      <c r="J235" s="4">
        <v>1</v>
      </c>
      <c r="K235" s="5" t="s">
        <v>42</v>
      </c>
      <c r="L235" s="6">
        <v>0</v>
      </c>
      <c r="M235" s="4">
        <v>0</v>
      </c>
      <c r="N235" s="4">
        <v>0</v>
      </c>
      <c r="O235" s="7">
        <v>190000</v>
      </c>
      <c r="P235" s="4">
        <v>0</v>
      </c>
      <c r="Q235" s="7">
        <v>132975.35999999999</v>
      </c>
      <c r="R235" s="7">
        <v>107043.64</v>
      </c>
      <c r="S235" s="7">
        <v>559644.34</v>
      </c>
      <c r="T235" s="7">
        <v>229120.85</v>
      </c>
      <c r="U235" s="7">
        <v>162411.6</v>
      </c>
      <c r="V235" s="4">
        <v>0</v>
      </c>
      <c r="W235" s="4">
        <v>0</v>
      </c>
      <c r="X235" s="4">
        <v>0</v>
      </c>
      <c r="Y235" s="3">
        <v>0</v>
      </c>
      <c r="Z235" s="4">
        <v>0</v>
      </c>
      <c r="AA235" s="8"/>
    </row>
    <row r="236" spans="1:27">
      <c r="A236" s="9">
        <v>3</v>
      </c>
      <c r="B236" s="10">
        <v>8</v>
      </c>
      <c r="C236" s="10">
        <v>2</v>
      </c>
      <c r="D236" s="10">
        <v>0</v>
      </c>
      <c r="E236" s="10">
        <v>4</v>
      </c>
      <c r="F236" s="11" t="s">
        <v>46</v>
      </c>
      <c r="G236" s="10">
        <v>3</v>
      </c>
      <c r="H236" s="10">
        <v>35801</v>
      </c>
      <c r="I236" s="10">
        <v>1</v>
      </c>
      <c r="J236" s="10">
        <v>1</v>
      </c>
      <c r="K236" s="11" t="s">
        <v>42</v>
      </c>
      <c r="L236" s="12">
        <v>0</v>
      </c>
      <c r="M236" s="10">
        <v>0</v>
      </c>
      <c r="N236" s="13">
        <v>283560</v>
      </c>
      <c r="O236" s="13">
        <v>162793.32</v>
      </c>
      <c r="P236" s="13">
        <v>159656.95000000001</v>
      </c>
      <c r="Q236" s="13">
        <v>204506.19</v>
      </c>
      <c r="R236" s="13">
        <v>183569.58</v>
      </c>
      <c r="S236" s="13">
        <v>7457.05</v>
      </c>
      <c r="T236" s="13">
        <v>373409.77</v>
      </c>
      <c r="U236" s="13">
        <v>30790.560000000001</v>
      </c>
      <c r="V236" s="10">
        <v>0</v>
      </c>
      <c r="W236" s="10">
        <v>0</v>
      </c>
      <c r="X236" s="10">
        <v>0</v>
      </c>
      <c r="Y236" s="9">
        <v>0</v>
      </c>
      <c r="Z236" s="10">
        <v>0</v>
      </c>
      <c r="AA236" s="8"/>
    </row>
    <row r="237" spans="1:27">
      <c r="A237" s="3">
        <v>3</v>
      </c>
      <c r="B237" s="4">
        <v>8</v>
      </c>
      <c r="C237" s="4">
        <v>2</v>
      </c>
      <c r="D237" s="4">
        <v>0</v>
      </c>
      <c r="E237" s="4">
        <v>4</v>
      </c>
      <c r="F237" s="5" t="s">
        <v>46</v>
      </c>
      <c r="G237" s="4">
        <v>3</v>
      </c>
      <c r="H237" s="4">
        <v>35801</v>
      </c>
      <c r="I237" s="4">
        <v>1</v>
      </c>
      <c r="J237" s="4">
        <v>4</v>
      </c>
      <c r="K237" s="5" t="s">
        <v>42</v>
      </c>
      <c r="L237" s="6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7">
        <v>13252.37</v>
      </c>
      <c r="S237" s="4">
        <v>0</v>
      </c>
      <c r="T237" s="7">
        <v>237.02</v>
      </c>
      <c r="U237" s="7">
        <f>3145.08-2712.2</f>
        <v>432.88000000000011</v>
      </c>
      <c r="V237" s="4">
        <v>0</v>
      </c>
      <c r="W237" s="4">
        <v>0</v>
      </c>
      <c r="X237" s="4">
        <v>0</v>
      </c>
      <c r="Y237" s="3">
        <v>0</v>
      </c>
      <c r="Z237" s="4">
        <v>0</v>
      </c>
      <c r="AA237" s="8"/>
    </row>
    <row r="238" spans="1:27">
      <c r="A238" s="9">
        <v>3</v>
      </c>
      <c r="B238" s="10">
        <v>8</v>
      </c>
      <c r="C238" s="10">
        <v>2</v>
      </c>
      <c r="D238" s="10">
        <v>0</v>
      </c>
      <c r="E238" s="10">
        <v>4</v>
      </c>
      <c r="F238" s="11" t="s">
        <v>46</v>
      </c>
      <c r="G238" s="10">
        <v>3</v>
      </c>
      <c r="H238" s="10">
        <v>35901</v>
      </c>
      <c r="I238" s="10">
        <v>1</v>
      </c>
      <c r="J238" s="10">
        <v>1</v>
      </c>
      <c r="K238" s="11" t="s">
        <v>42</v>
      </c>
      <c r="L238" s="12">
        <v>0</v>
      </c>
      <c r="M238" s="10">
        <v>0</v>
      </c>
      <c r="N238" s="13">
        <v>6148</v>
      </c>
      <c r="O238" s="13">
        <v>171281</v>
      </c>
      <c r="P238" s="10">
        <v>0</v>
      </c>
      <c r="Q238" s="10">
        <v>0</v>
      </c>
      <c r="R238" s="13">
        <v>34096.949999999997</v>
      </c>
      <c r="S238" s="13">
        <v>59181.42</v>
      </c>
      <c r="T238" s="13">
        <v>6444.94</v>
      </c>
      <c r="U238" s="13">
        <v>6444.94</v>
      </c>
      <c r="V238" s="10">
        <v>0</v>
      </c>
      <c r="W238" s="10">
        <v>0</v>
      </c>
      <c r="X238" s="10">
        <v>0</v>
      </c>
      <c r="Y238" s="9">
        <v>0</v>
      </c>
      <c r="Z238" s="10">
        <v>0</v>
      </c>
      <c r="AA238" s="8"/>
    </row>
    <row r="239" spans="1:27">
      <c r="A239" s="3">
        <v>3</v>
      </c>
      <c r="B239" s="4">
        <v>8</v>
      </c>
      <c r="C239" s="4">
        <v>2</v>
      </c>
      <c r="D239" s="4">
        <v>0</v>
      </c>
      <c r="E239" s="4">
        <v>4</v>
      </c>
      <c r="F239" s="5" t="s">
        <v>46</v>
      </c>
      <c r="G239" s="4">
        <v>3</v>
      </c>
      <c r="H239" s="4">
        <v>36201</v>
      </c>
      <c r="I239" s="4">
        <v>1</v>
      </c>
      <c r="J239" s="4">
        <v>4</v>
      </c>
      <c r="K239" s="5" t="s">
        <v>42</v>
      </c>
      <c r="L239" s="6">
        <v>0</v>
      </c>
      <c r="M239" s="4">
        <v>0</v>
      </c>
      <c r="N239" s="7">
        <v>5000</v>
      </c>
      <c r="O239" s="4">
        <v>0</v>
      </c>
      <c r="P239" s="4">
        <v>0</v>
      </c>
      <c r="Q239" s="4">
        <v>0</v>
      </c>
      <c r="R239" s="7">
        <v>18250</v>
      </c>
      <c r="S239" s="7">
        <v>7464</v>
      </c>
      <c r="T239" s="7">
        <v>1600</v>
      </c>
      <c r="U239" s="7">
        <v>45859.48</v>
      </c>
      <c r="V239" s="4">
        <v>0</v>
      </c>
      <c r="W239" s="4">
        <v>0</v>
      </c>
      <c r="X239" s="4">
        <v>0</v>
      </c>
      <c r="Y239" s="3">
        <v>0</v>
      </c>
      <c r="Z239" s="4">
        <v>0</v>
      </c>
      <c r="AA239" s="8"/>
    </row>
    <row r="240" spans="1:27">
      <c r="A240" s="9">
        <v>3</v>
      </c>
      <c r="B240" s="10">
        <v>8</v>
      </c>
      <c r="C240" s="10">
        <v>2</v>
      </c>
      <c r="D240" s="10">
        <v>0</v>
      </c>
      <c r="E240" s="10">
        <v>4</v>
      </c>
      <c r="F240" s="11" t="s">
        <v>46</v>
      </c>
      <c r="G240" s="10">
        <v>3</v>
      </c>
      <c r="H240" s="10">
        <v>37101</v>
      </c>
      <c r="I240" s="10">
        <v>1</v>
      </c>
      <c r="J240" s="10">
        <v>4</v>
      </c>
      <c r="K240" s="11" t="s">
        <v>42</v>
      </c>
      <c r="L240" s="12">
        <v>0</v>
      </c>
      <c r="M240" s="10">
        <v>0</v>
      </c>
      <c r="N240" s="10">
        <v>0</v>
      </c>
      <c r="O240" s="13">
        <v>36729.49</v>
      </c>
      <c r="P240" s="13">
        <v>18795.7</v>
      </c>
      <c r="Q240" s="13">
        <v>6769.04</v>
      </c>
      <c r="R240" s="13">
        <f>25224.24-12297.7</f>
        <v>12926.54</v>
      </c>
      <c r="S240" s="13">
        <v>2203</v>
      </c>
      <c r="T240" s="13">
        <v>-8125.06</v>
      </c>
      <c r="U240" s="13">
        <v>11751.9</v>
      </c>
      <c r="V240" s="10">
        <v>0</v>
      </c>
      <c r="W240" s="10">
        <v>0</v>
      </c>
      <c r="X240" s="10">
        <v>0</v>
      </c>
      <c r="Y240" s="9">
        <v>0</v>
      </c>
      <c r="Z240" s="10">
        <v>0</v>
      </c>
      <c r="AA240" s="8"/>
    </row>
    <row r="241" spans="1:27">
      <c r="A241" s="3">
        <v>3</v>
      </c>
      <c r="B241" s="4">
        <v>8</v>
      </c>
      <c r="C241" s="4">
        <v>2</v>
      </c>
      <c r="D241" s="4">
        <v>0</v>
      </c>
      <c r="E241" s="4">
        <v>4</v>
      </c>
      <c r="F241" s="5" t="s">
        <v>46</v>
      </c>
      <c r="G241" s="4">
        <v>3</v>
      </c>
      <c r="H241" s="4">
        <v>37104</v>
      </c>
      <c r="I241" s="4">
        <v>1</v>
      </c>
      <c r="J241" s="4">
        <v>4</v>
      </c>
      <c r="K241" s="5" t="s">
        <v>42</v>
      </c>
      <c r="L241" s="6">
        <v>0</v>
      </c>
      <c r="M241" s="4">
        <v>0</v>
      </c>
      <c r="N241" s="4">
        <v>0</v>
      </c>
      <c r="O241" s="7">
        <v>18112</v>
      </c>
      <c r="P241" s="4">
        <v>0</v>
      </c>
      <c r="Q241" s="4">
        <v>0</v>
      </c>
      <c r="R241" s="7">
        <v>-7587.52</v>
      </c>
      <c r="S241" s="7">
        <v>9682.66</v>
      </c>
      <c r="T241" s="7">
        <v>11556.89</v>
      </c>
      <c r="U241" s="7">
        <v>21047.16</v>
      </c>
      <c r="V241" s="4">
        <v>0</v>
      </c>
      <c r="W241" s="4">
        <v>0</v>
      </c>
      <c r="X241" s="4">
        <v>0</v>
      </c>
      <c r="Y241" s="3">
        <v>0</v>
      </c>
      <c r="Z241" s="4">
        <v>0</v>
      </c>
      <c r="AA241" s="8"/>
    </row>
    <row r="242" spans="1:27">
      <c r="A242" s="9">
        <v>3</v>
      </c>
      <c r="B242" s="10">
        <v>8</v>
      </c>
      <c r="C242" s="10">
        <v>2</v>
      </c>
      <c r="D242" s="10">
        <v>0</v>
      </c>
      <c r="E242" s="10">
        <v>4</v>
      </c>
      <c r="F242" s="11" t="s">
        <v>46</v>
      </c>
      <c r="G242" s="10">
        <v>3</v>
      </c>
      <c r="H242" s="10">
        <v>37106</v>
      </c>
      <c r="I242" s="10">
        <v>1</v>
      </c>
      <c r="J242" s="10">
        <v>4</v>
      </c>
      <c r="K242" s="11" t="s">
        <v>42</v>
      </c>
      <c r="L242" s="12">
        <v>0</v>
      </c>
      <c r="M242" s="10">
        <v>0</v>
      </c>
      <c r="N242" s="13">
        <v>21579.040000000001</v>
      </c>
      <c r="O242" s="10">
        <v>0</v>
      </c>
      <c r="P242" s="13">
        <v>450</v>
      </c>
      <c r="Q242" s="10">
        <v>0</v>
      </c>
      <c r="R242" s="13">
        <v>51087</v>
      </c>
      <c r="S242" s="10">
        <v>0</v>
      </c>
      <c r="T242" s="13">
        <v>-39703.279999999999</v>
      </c>
      <c r="U242" s="13">
        <f>99484.98-450</f>
        <v>99034.98</v>
      </c>
      <c r="V242" s="10">
        <v>0</v>
      </c>
      <c r="W242" s="10">
        <v>0</v>
      </c>
      <c r="X242" s="10">
        <v>0</v>
      </c>
      <c r="Y242" s="9">
        <v>0</v>
      </c>
      <c r="Z242" s="10">
        <v>0</v>
      </c>
      <c r="AA242" s="8"/>
    </row>
    <row r="243" spans="1:27">
      <c r="A243" s="3">
        <v>3</v>
      </c>
      <c r="B243" s="4">
        <v>8</v>
      </c>
      <c r="C243" s="4">
        <v>2</v>
      </c>
      <c r="D243" s="4">
        <v>0</v>
      </c>
      <c r="E243" s="4">
        <v>4</v>
      </c>
      <c r="F243" s="5" t="s">
        <v>46</v>
      </c>
      <c r="G243" s="4">
        <v>3</v>
      </c>
      <c r="H243" s="4">
        <v>37201</v>
      </c>
      <c r="I243" s="4">
        <v>1</v>
      </c>
      <c r="J243" s="4">
        <v>4</v>
      </c>
      <c r="K243" s="5" t="s">
        <v>42</v>
      </c>
      <c r="L243" s="6">
        <v>0</v>
      </c>
      <c r="M243" s="4">
        <v>0</v>
      </c>
      <c r="N243" s="4">
        <v>0</v>
      </c>
      <c r="O243" s="7">
        <v>571.28</v>
      </c>
      <c r="P243" s="4">
        <v>0</v>
      </c>
      <c r="Q243" s="7">
        <v>2171.12</v>
      </c>
      <c r="R243" s="7">
        <v>26086.52</v>
      </c>
      <c r="S243" s="7">
        <v>17489.77</v>
      </c>
      <c r="T243" s="7">
        <v>4182.75</v>
      </c>
      <c r="U243" s="7">
        <v>4384.38</v>
      </c>
      <c r="V243" s="4">
        <v>0</v>
      </c>
      <c r="W243" s="4">
        <v>0</v>
      </c>
      <c r="X243" s="4">
        <v>0</v>
      </c>
      <c r="Y243" s="3">
        <v>0</v>
      </c>
      <c r="Z243" s="4">
        <v>0</v>
      </c>
      <c r="AA243" s="8"/>
    </row>
    <row r="244" spans="1:27">
      <c r="A244" s="9">
        <v>3</v>
      </c>
      <c r="B244" s="10">
        <v>8</v>
      </c>
      <c r="C244" s="10">
        <v>2</v>
      </c>
      <c r="D244" s="10">
        <v>0</v>
      </c>
      <c r="E244" s="10">
        <v>4</v>
      </c>
      <c r="F244" s="11" t="s">
        <v>46</v>
      </c>
      <c r="G244" s="10">
        <v>3</v>
      </c>
      <c r="H244" s="10">
        <v>37204</v>
      </c>
      <c r="I244" s="10">
        <v>1</v>
      </c>
      <c r="J244" s="10">
        <v>4</v>
      </c>
      <c r="K244" s="11" t="s">
        <v>42</v>
      </c>
      <c r="L244" s="12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3">
        <v>1050</v>
      </c>
      <c r="S244" s="13">
        <v>530</v>
      </c>
      <c r="T244" s="13">
        <v>1669.19</v>
      </c>
      <c r="U244" s="10">
        <v>0</v>
      </c>
      <c r="V244" s="10">
        <v>0</v>
      </c>
      <c r="W244" s="10">
        <v>0</v>
      </c>
      <c r="X244" s="10">
        <v>0</v>
      </c>
      <c r="Y244" s="9">
        <v>0</v>
      </c>
      <c r="Z244" s="10">
        <v>0</v>
      </c>
      <c r="AA244" s="8"/>
    </row>
    <row r="245" spans="1:27">
      <c r="A245" s="3">
        <v>3</v>
      </c>
      <c r="B245" s="4">
        <v>8</v>
      </c>
      <c r="C245" s="4">
        <v>2</v>
      </c>
      <c r="D245" s="4">
        <v>0</v>
      </c>
      <c r="E245" s="4">
        <v>4</v>
      </c>
      <c r="F245" s="5" t="s">
        <v>46</v>
      </c>
      <c r="G245" s="4">
        <v>3</v>
      </c>
      <c r="H245" s="4">
        <v>37501</v>
      </c>
      <c r="I245" s="4">
        <v>1</v>
      </c>
      <c r="J245" s="4">
        <v>4</v>
      </c>
      <c r="K245" s="5" t="s">
        <v>42</v>
      </c>
      <c r="L245" s="6">
        <v>0</v>
      </c>
      <c r="M245" s="4">
        <v>0</v>
      </c>
      <c r="N245" s="4">
        <v>0</v>
      </c>
      <c r="O245" s="4">
        <v>0</v>
      </c>
      <c r="P245" s="4">
        <v>0</v>
      </c>
      <c r="Q245" s="7">
        <v>226.65</v>
      </c>
      <c r="R245" s="7">
        <v>219752.15</v>
      </c>
      <c r="S245" s="7">
        <v>104157.33</v>
      </c>
      <c r="T245" s="7">
        <v>44324.19</v>
      </c>
      <c r="U245" s="7">
        <v>46208.6</v>
      </c>
      <c r="V245" s="4">
        <v>0</v>
      </c>
      <c r="W245" s="4">
        <v>0</v>
      </c>
      <c r="X245" s="4">
        <v>0</v>
      </c>
      <c r="Y245" s="3">
        <v>0</v>
      </c>
      <c r="Z245" s="4">
        <v>0</v>
      </c>
      <c r="AA245" s="8"/>
    </row>
    <row r="246" spans="1:27">
      <c r="A246" s="9">
        <v>3</v>
      </c>
      <c r="B246" s="10">
        <v>8</v>
      </c>
      <c r="C246" s="10">
        <v>2</v>
      </c>
      <c r="D246" s="10">
        <v>0</v>
      </c>
      <c r="E246" s="10">
        <v>4</v>
      </c>
      <c r="F246" s="11" t="s">
        <v>46</v>
      </c>
      <c r="G246" s="10">
        <v>3</v>
      </c>
      <c r="H246" s="10">
        <v>37504</v>
      </c>
      <c r="I246" s="10">
        <v>1</v>
      </c>
      <c r="J246" s="10">
        <v>4</v>
      </c>
      <c r="K246" s="11" t="s">
        <v>42</v>
      </c>
      <c r="L246" s="12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3">
        <v>89258</v>
      </c>
      <c r="S246" s="13">
        <v>7527.72</v>
      </c>
      <c r="T246" s="13">
        <v>3286.22</v>
      </c>
      <c r="U246" s="10">
        <v>0</v>
      </c>
      <c r="V246" s="10">
        <v>0</v>
      </c>
      <c r="W246" s="10">
        <v>0</v>
      </c>
      <c r="X246" s="10">
        <v>0</v>
      </c>
      <c r="Y246" s="9">
        <v>0</v>
      </c>
      <c r="Z246" s="10">
        <v>0</v>
      </c>
      <c r="AA246" s="8"/>
    </row>
    <row r="247" spans="1:27">
      <c r="A247" s="3">
        <v>3</v>
      </c>
      <c r="B247" s="4">
        <v>8</v>
      </c>
      <c r="C247" s="4">
        <v>2</v>
      </c>
      <c r="D247" s="4">
        <v>0</v>
      </c>
      <c r="E247" s="4">
        <v>4</v>
      </c>
      <c r="F247" s="5" t="s">
        <v>46</v>
      </c>
      <c r="G247" s="4">
        <v>3</v>
      </c>
      <c r="H247" s="4">
        <v>37602</v>
      </c>
      <c r="I247" s="4">
        <v>1</v>
      </c>
      <c r="J247" s="4">
        <v>4</v>
      </c>
      <c r="K247" s="5" t="s">
        <v>42</v>
      </c>
      <c r="L247" s="6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3">
        <v>0</v>
      </c>
      <c r="Z247" s="4">
        <v>0</v>
      </c>
      <c r="AA247" s="8"/>
    </row>
    <row r="248" spans="1:27">
      <c r="A248" s="9">
        <v>3</v>
      </c>
      <c r="B248" s="10">
        <v>8</v>
      </c>
      <c r="C248" s="10">
        <v>2</v>
      </c>
      <c r="D248" s="10">
        <v>0</v>
      </c>
      <c r="E248" s="10">
        <v>4</v>
      </c>
      <c r="F248" s="11" t="s">
        <v>46</v>
      </c>
      <c r="G248" s="10">
        <v>3</v>
      </c>
      <c r="H248" s="10">
        <v>38201</v>
      </c>
      <c r="I248" s="10">
        <v>1</v>
      </c>
      <c r="J248" s="10">
        <v>4</v>
      </c>
      <c r="K248" s="11" t="s">
        <v>42</v>
      </c>
      <c r="L248" s="12">
        <v>0</v>
      </c>
      <c r="M248" s="10">
        <v>0</v>
      </c>
      <c r="N248" s="13">
        <v>5000</v>
      </c>
      <c r="O248" s="13">
        <v>2608.0300000000002</v>
      </c>
      <c r="P248" s="13">
        <v>946.81</v>
      </c>
      <c r="Q248" s="13">
        <v>560</v>
      </c>
      <c r="R248" s="10">
        <v>0</v>
      </c>
      <c r="S248" s="10">
        <v>0</v>
      </c>
      <c r="T248" s="13">
        <v>24458.880000000001</v>
      </c>
      <c r="U248" s="13">
        <f>39017.24-946.81</f>
        <v>38070.43</v>
      </c>
      <c r="V248" s="10">
        <v>0</v>
      </c>
      <c r="W248" s="10">
        <v>0</v>
      </c>
      <c r="X248" s="10">
        <v>0</v>
      </c>
      <c r="Y248" s="9">
        <v>0</v>
      </c>
      <c r="Z248" s="10">
        <v>0</v>
      </c>
      <c r="AA248" s="8"/>
    </row>
    <row r="249" spans="1:27">
      <c r="A249" s="3">
        <v>3</v>
      </c>
      <c r="B249" s="4">
        <v>8</v>
      </c>
      <c r="C249" s="4">
        <v>2</v>
      </c>
      <c r="D249" s="4">
        <v>0</v>
      </c>
      <c r="E249" s="4">
        <v>4</v>
      </c>
      <c r="F249" s="5" t="s">
        <v>46</v>
      </c>
      <c r="G249" s="4">
        <v>3</v>
      </c>
      <c r="H249" s="4">
        <v>38301</v>
      </c>
      <c r="I249" s="4">
        <v>1</v>
      </c>
      <c r="J249" s="4">
        <v>4</v>
      </c>
      <c r="K249" s="5" t="s">
        <v>42</v>
      </c>
      <c r="L249" s="6">
        <v>0</v>
      </c>
      <c r="M249" s="4">
        <v>0</v>
      </c>
      <c r="N249" s="7">
        <v>10458</v>
      </c>
      <c r="O249" s="7">
        <v>1371.17</v>
      </c>
      <c r="P249" s="7">
        <v>65.88</v>
      </c>
      <c r="Q249" s="7">
        <v>14749.12</v>
      </c>
      <c r="R249" s="7">
        <v>16503.45</v>
      </c>
      <c r="S249" s="7">
        <v>26836.880000000001</v>
      </c>
      <c r="T249" s="7">
        <v>21740.01</v>
      </c>
      <c r="U249" s="7">
        <v>20796.310000000001</v>
      </c>
      <c r="V249" s="4">
        <v>0</v>
      </c>
      <c r="W249" s="4">
        <v>0</v>
      </c>
      <c r="X249" s="4">
        <v>0</v>
      </c>
      <c r="Y249" s="3">
        <v>0</v>
      </c>
      <c r="Z249" s="4">
        <v>0</v>
      </c>
      <c r="AA249" s="8"/>
    </row>
    <row r="250" spans="1:27">
      <c r="A250" s="9">
        <v>3</v>
      </c>
      <c r="B250" s="10">
        <v>8</v>
      </c>
      <c r="C250" s="10">
        <v>2</v>
      </c>
      <c r="D250" s="10">
        <v>0</v>
      </c>
      <c r="E250" s="10">
        <v>4</v>
      </c>
      <c r="F250" s="11" t="s">
        <v>46</v>
      </c>
      <c r="G250" s="10">
        <v>3</v>
      </c>
      <c r="H250" s="10">
        <v>38401</v>
      </c>
      <c r="I250" s="10">
        <v>1</v>
      </c>
      <c r="J250" s="10">
        <v>4</v>
      </c>
      <c r="K250" s="11" t="s">
        <v>42</v>
      </c>
      <c r="L250" s="12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0.01</v>
      </c>
      <c r="T250" s="10">
        <v>-0.01</v>
      </c>
      <c r="U250" s="13">
        <f>24975.78-1070.63</f>
        <v>23905.149999999998</v>
      </c>
      <c r="V250" s="10">
        <v>0</v>
      </c>
      <c r="W250" s="10">
        <v>0</v>
      </c>
      <c r="X250" s="10">
        <v>0</v>
      </c>
      <c r="Y250" s="9">
        <v>0</v>
      </c>
      <c r="Z250" s="10">
        <v>0</v>
      </c>
      <c r="AA250" s="8"/>
    </row>
    <row r="251" spans="1:27">
      <c r="A251" s="3">
        <v>3</v>
      </c>
      <c r="B251" s="4">
        <v>8</v>
      </c>
      <c r="C251" s="4">
        <v>2</v>
      </c>
      <c r="D251" s="4">
        <v>0</v>
      </c>
      <c r="E251" s="4">
        <v>4</v>
      </c>
      <c r="F251" s="5" t="s">
        <v>46</v>
      </c>
      <c r="G251" s="4">
        <v>3</v>
      </c>
      <c r="H251" s="4">
        <v>39201</v>
      </c>
      <c r="I251" s="4">
        <v>1</v>
      </c>
      <c r="J251" s="4">
        <v>4</v>
      </c>
      <c r="K251" s="5" t="s">
        <v>42</v>
      </c>
      <c r="L251" s="6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3">
        <v>0</v>
      </c>
      <c r="Z251" s="4">
        <v>0</v>
      </c>
      <c r="AA251" s="8"/>
    </row>
    <row r="252" spans="1:27">
      <c r="A252" s="9">
        <v>3</v>
      </c>
      <c r="B252" s="10">
        <v>8</v>
      </c>
      <c r="C252" s="10">
        <v>2</v>
      </c>
      <c r="D252" s="10">
        <v>0</v>
      </c>
      <c r="E252" s="10">
        <v>4</v>
      </c>
      <c r="F252" s="11" t="s">
        <v>46</v>
      </c>
      <c r="G252" s="10">
        <v>3</v>
      </c>
      <c r="H252" s="10">
        <v>39202</v>
      </c>
      <c r="I252" s="10">
        <v>1</v>
      </c>
      <c r="J252" s="10">
        <v>4</v>
      </c>
      <c r="K252" s="11" t="s">
        <v>42</v>
      </c>
      <c r="L252" s="12">
        <v>0</v>
      </c>
      <c r="M252" s="10">
        <v>0</v>
      </c>
      <c r="N252" s="10">
        <v>0</v>
      </c>
      <c r="O252" s="13">
        <v>37980</v>
      </c>
      <c r="P252" s="13">
        <v>55704</v>
      </c>
      <c r="Q252" s="10">
        <v>0</v>
      </c>
      <c r="R252" s="13">
        <v>326669.82</v>
      </c>
      <c r="S252" s="13">
        <v>352685.8</v>
      </c>
      <c r="T252" s="13">
        <v>32515.34</v>
      </c>
      <c r="U252" s="13">
        <v>-543452.18999999994</v>
      </c>
      <c r="V252" s="10">
        <v>0</v>
      </c>
      <c r="W252" s="10">
        <v>0</v>
      </c>
      <c r="X252" s="10">
        <v>0</v>
      </c>
      <c r="Y252" s="9">
        <v>0</v>
      </c>
      <c r="Z252" s="10">
        <v>0</v>
      </c>
      <c r="AA252" s="8"/>
    </row>
    <row r="253" spans="1:27">
      <c r="A253" s="3">
        <v>3</v>
      </c>
      <c r="B253" s="4">
        <v>8</v>
      </c>
      <c r="C253" s="4">
        <v>2</v>
      </c>
      <c r="D253" s="4">
        <v>0</v>
      </c>
      <c r="E253" s="4">
        <v>4</v>
      </c>
      <c r="F253" s="5" t="s">
        <v>46</v>
      </c>
      <c r="G253" s="4">
        <v>3</v>
      </c>
      <c r="H253" s="4">
        <v>39301</v>
      </c>
      <c r="I253" s="4">
        <v>1</v>
      </c>
      <c r="J253" s="4">
        <v>4</v>
      </c>
      <c r="K253" s="5" t="s">
        <v>42</v>
      </c>
      <c r="L253" s="6">
        <v>0</v>
      </c>
      <c r="M253" s="4">
        <v>0</v>
      </c>
      <c r="N253" s="4">
        <v>0</v>
      </c>
      <c r="O253" s="4">
        <v>0</v>
      </c>
      <c r="P253" s="4">
        <v>0</v>
      </c>
      <c r="Q253" s="7">
        <v>1208</v>
      </c>
      <c r="R253" s="4">
        <v>0</v>
      </c>
      <c r="S253" s="4">
        <v>0</v>
      </c>
      <c r="T253" s="4">
        <v>0</v>
      </c>
      <c r="U253" s="7">
        <v>-4912.58</v>
      </c>
      <c r="V253" s="4">
        <v>0</v>
      </c>
      <c r="W253" s="4">
        <v>0</v>
      </c>
      <c r="X253" s="4">
        <v>0</v>
      </c>
      <c r="Y253" s="3">
        <v>0</v>
      </c>
      <c r="Z253" s="4">
        <v>0</v>
      </c>
      <c r="AA253" s="8"/>
    </row>
    <row r="254" spans="1:27">
      <c r="A254" s="9">
        <v>3</v>
      </c>
      <c r="B254" s="10">
        <v>8</v>
      </c>
      <c r="C254" s="10">
        <v>2</v>
      </c>
      <c r="D254" s="10">
        <v>0</v>
      </c>
      <c r="E254" s="10">
        <v>4</v>
      </c>
      <c r="F254" s="11" t="s">
        <v>46</v>
      </c>
      <c r="G254" s="10">
        <v>3</v>
      </c>
      <c r="H254" s="10">
        <v>39801</v>
      </c>
      <c r="I254" s="10">
        <v>1</v>
      </c>
      <c r="J254" s="10">
        <v>1</v>
      </c>
      <c r="K254" s="11" t="s">
        <v>42</v>
      </c>
      <c r="L254" s="12">
        <v>0</v>
      </c>
      <c r="M254" s="10">
        <v>0</v>
      </c>
      <c r="N254" s="10">
        <v>0</v>
      </c>
      <c r="O254" s="13">
        <v>325245.76</v>
      </c>
      <c r="P254" s="13">
        <v>80770.720000000001</v>
      </c>
      <c r="Q254" s="13">
        <v>119901.08</v>
      </c>
      <c r="R254" s="13">
        <v>46083.76</v>
      </c>
      <c r="S254" s="13">
        <v>110968.18</v>
      </c>
      <c r="T254" s="13">
        <v>137834.25</v>
      </c>
      <c r="U254" s="13">
        <v>124795.02</v>
      </c>
      <c r="V254" s="10">
        <v>0</v>
      </c>
      <c r="W254" s="10">
        <v>0</v>
      </c>
      <c r="X254" s="10">
        <v>0</v>
      </c>
      <c r="Y254" s="9">
        <v>0</v>
      </c>
      <c r="Z254" s="10">
        <v>0</v>
      </c>
      <c r="AA254" s="8"/>
    </row>
    <row r="255" spans="1:27">
      <c r="A255" s="3">
        <v>3</v>
      </c>
      <c r="B255" s="4">
        <v>8</v>
      </c>
      <c r="C255" s="4">
        <v>2</v>
      </c>
      <c r="D255" s="4">
        <v>0</v>
      </c>
      <c r="E255" s="4">
        <v>4</v>
      </c>
      <c r="F255" s="5" t="s">
        <v>46</v>
      </c>
      <c r="G255" s="4">
        <v>3</v>
      </c>
      <c r="H255" s="4">
        <v>39904</v>
      </c>
      <c r="I255" s="4">
        <v>1</v>
      </c>
      <c r="J255" s="4">
        <v>1</v>
      </c>
      <c r="K255" s="5" t="s">
        <v>42</v>
      </c>
      <c r="L255" s="6">
        <v>0</v>
      </c>
      <c r="M255" s="4">
        <v>0</v>
      </c>
      <c r="N255" s="4">
        <v>0</v>
      </c>
      <c r="O255" s="4">
        <v>0</v>
      </c>
      <c r="P255" s="4">
        <v>0</v>
      </c>
      <c r="Q255" s="7">
        <v>4463</v>
      </c>
      <c r="R255" s="7">
        <v>30786</v>
      </c>
      <c r="S255" s="7">
        <v>2020.81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3">
        <v>0</v>
      </c>
      <c r="Z255" s="4">
        <v>0</v>
      </c>
      <c r="AA255" s="8"/>
    </row>
    <row r="256" spans="1:27">
      <c r="A256" s="9">
        <v>3</v>
      </c>
      <c r="B256" s="10">
        <v>8</v>
      </c>
      <c r="C256" s="10">
        <v>2</v>
      </c>
      <c r="D256" s="10">
        <v>0</v>
      </c>
      <c r="E256" s="10">
        <v>4</v>
      </c>
      <c r="F256" s="11" t="s">
        <v>46</v>
      </c>
      <c r="G256" s="10">
        <v>3</v>
      </c>
      <c r="H256" s="10">
        <v>39904</v>
      </c>
      <c r="I256" s="10">
        <v>1</v>
      </c>
      <c r="J256" s="10">
        <v>4</v>
      </c>
      <c r="K256" s="11" t="s">
        <v>42</v>
      </c>
      <c r="L256" s="12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3">
        <v>38301.96</v>
      </c>
      <c r="U256" s="10">
        <v>0</v>
      </c>
      <c r="V256" s="10">
        <v>0</v>
      </c>
      <c r="W256" s="10">
        <v>0</v>
      </c>
      <c r="X256" s="10">
        <v>0</v>
      </c>
      <c r="Y256" s="9">
        <v>0</v>
      </c>
      <c r="Z256" s="10">
        <v>0</v>
      </c>
      <c r="AA256" s="8"/>
    </row>
    <row r="257" spans="1:27">
      <c r="A257" s="3">
        <v>3</v>
      </c>
      <c r="B257" s="4">
        <v>8</v>
      </c>
      <c r="C257" s="4">
        <v>2</v>
      </c>
      <c r="D257" s="4">
        <v>0</v>
      </c>
      <c r="E257" s="4">
        <v>4</v>
      </c>
      <c r="F257" s="5" t="s">
        <v>46</v>
      </c>
      <c r="G257" s="4">
        <v>3</v>
      </c>
      <c r="H257" s="4">
        <v>44106</v>
      </c>
      <c r="I257" s="4">
        <v>1</v>
      </c>
      <c r="J257" s="4">
        <v>1</v>
      </c>
      <c r="K257" s="5" t="s">
        <v>42</v>
      </c>
      <c r="L257" s="6">
        <v>0</v>
      </c>
      <c r="M257" s="4">
        <v>0</v>
      </c>
      <c r="N257" s="7">
        <v>20231</v>
      </c>
      <c r="O257" s="7">
        <v>384769</v>
      </c>
      <c r="P257" s="4">
        <v>0</v>
      </c>
      <c r="Q257" s="4">
        <v>0</v>
      </c>
      <c r="R257" s="7">
        <v>-35562.82</v>
      </c>
      <c r="S257" s="7">
        <v>95051.25</v>
      </c>
      <c r="T257" s="7">
        <v>56861.77</v>
      </c>
      <c r="U257" s="7">
        <v>67386</v>
      </c>
      <c r="V257" s="4">
        <v>0</v>
      </c>
      <c r="W257" s="4">
        <v>0</v>
      </c>
      <c r="X257" s="4">
        <v>0</v>
      </c>
      <c r="Y257" s="3">
        <v>0</v>
      </c>
      <c r="Z257" s="4">
        <v>0</v>
      </c>
      <c r="AA257" s="8"/>
    </row>
    <row r="258" spans="1:27">
      <c r="A258" s="9">
        <v>3</v>
      </c>
      <c r="B258" s="10">
        <v>8</v>
      </c>
      <c r="C258" s="10">
        <v>2</v>
      </c>
      <c r="D258" s="10">
        <v>0</v>
      </c>
      <c r="E258" s="10">
        <v>4</v>
      </c>
      <c r="F258" s="11" t="s">
        <v>46</v>
      </c>
      <c r="G258" s="10">
        <v>3</v>
      </c>
      <c r="H258" s="10">
        <v>44106</v>
      </c>
      <c r="I258" s="10">
        <v>1</v>
      </c>
      <c r="J258" s="10">
        <v>4</v>
      </c>
      <c r="K258" s="11" t="s">
        <v>42</v>
      </c>
      <c r="L258" s="12">
        <v>0</v>
      </c>
      <c r="M258" s="10">
        <v>0</v>
      </c>
      <c r="N258" s="10">
        <v>0</v>
      </c>
      <c r="O258" s="13">
        <v>93000</v>
      </c>
      <c r="P258" s="13">
        <v>136400</v>
      </c>
      <c r="Q258" s="10">
        <v>0</v>
      </c>
      <c r="R258" s="13">
        <v>117118.83</v>
      </c>
      <c r="S258" s="13">
        <v>246992.74</v>
      </c>
      <c r="T258" s="13">
        <v>-56861.77</v>
      </c>
      <c r="U258" s="13">
        <v>28882.15</v>
      </c>
      <c r="V258" s="10">
        <v>0</v>
      </c>
      <c r="W258" s="10">
        <v>0</v>
      </c>
      <c r="X258" s="10">
        <v>0</v>
      </c>
      <c r="Y258" s="9">
        <v>0</v>
      </c>
      <c r="Z258" s="10">
        <v>0</v>
      </c>
      <c r="AA258" s="8"/>
    </row>
    <row r="259" spans="1:27">
      <c r="A259" s="3">
        <v>3</v>
      </c>
      <c r="B259" s="4">
        <v>8</v>
      </c>
      <c r="C259" s="4">
        <v>2</v>
      </c>
      <c r="D259" s="4">
        <v>0</v>
      </c>
      <c r="E259" s="4">
        <v>9</v>
      </c>
      <c r="F259" s="5" t="s">
        <v>47</v>
      </c>
      <c r="G259" s="4">
        <v>1</v>
      </c>
      <c r="H259" s="4">
        <v>39908</v>
      </c>
      <c r="I259" s="4">
        <v>1</v>
      </c>
      <c r="J259" s="4">
        <v>4</v>
      </c>
      <c r="K259" s="5" t="s">
        <v>42</v>
      </c>
      <c r="L259" s="6">
        <v>0</v>
      </c>
      <c r="M259" s="7">
        <v>5971399.5300000003</v>
      </c>
      <c r="N259" s="7">
        <v>-2065975.4</v>
      </c>
      <c r="O259" s="7">
        <v>1166143.99</v>
      </c>
      <c r="P259" s="7">
        <v>-772368.61</v>
      </c>
      <c r="Q259" s="7">
        <v>139198.29</v>
      </c>
      <c r="R259" s="7">
        <v>-2190561.19</v>
      </c>
      <c r="S259" s="7">
        <v>-1426387.74</v>
      </c>
      <c r="T259" s="7">
        <v>-2331749</v>
      </c>
      <c r="U259" s="7">
        <v>1179990.75</v>
      </c>
      <c r="V259" s="4">
        <v>0</v>
      </c>
      <c r="W259" s="4">
        <v>0</v>
      </c>
      <c r="X259" s="4">
        <v>0</v>
      </c>
      <c r="Y259" s="3">
        <v>0</v>
      </c>
      <c r="Z259" s="4">
        <v>0</v>
      </c>
      <c r="AA259" s="14"/>
    </row>
    <row r="261" spans="1:27">
      <c r="A261" s="15" t="s">
        <v>48</v>
      </c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7" ht="90.2" customHeight="1">
      <c r="A262" s="17" t="s">
        <v>49</v>
      </c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</sheetData>
  <mergeCells count="22">
    <mergeCell ref="A5:H5"/>
    <mergeCell ref="I5:P5"/>
    <mergeCell ref="Q5:X5"/>
    <mergeCell ref="A1:Z1"/>
    <mergeCell ref="A2:Z2"/>
    <mergeCell ref="A4:H4"/>
    <mergeCell ref="I4:P4"/>
    <mergeCell ref="Q4:X4"/>
    <mergeCell ref="A6:H6"/>
    <mergeCell ref="I6:P6"/>
    <mergeCell ref="Q6:X6"/>
    <mergeCell ref="A7:H7"/>
    <mergeCell ref="I7:P7"/>
    <mergeCell ref="Q7:X7"/>
    <mergeCell ref="A261:Z261"/>
    <mergeCell ref="A262:Z262"/>
    <mergeCell ref="A8:H8"/>
    <mergeCell ref="I8:P8"/>
    <mergeCell ref="Q8:X8"/>
    <mergeCell ref="A9:H9"/>
    <mergeCell ref="I9:P9"/>
    <mergeCell ref="Q9:X9"/>
  </mergeCells>
  <pageMargins left="0.70866141732283472" right="0.70866141732283472" top="0.74803149606299213" bottom="0.74803149606299213" header="0.31496062992125984" footer="0.31496062992125984"/>
  <pageSetup paperSize="9" scale="4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Maureen Chavez Gonzalez</dc:creator>
  <cp:lastModifiedBy>Gladys Maureen Chavez Gonzalez</cp:lastModifiedBy>
  <cp:lastPrinted>2019-10-11T22:47:47Z</cp:lastPrinted>
  <dcterms:created xsi:type="dcterms:W3CDTF">2019-10-11T22:37:55Z</dcterms:created>
  <dcterms:modified xsi:type="dcterms:W3CDTF">2019-10-11T22:47:55Z</dcterms:modified>
</cp:coreProperties>
</file>